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5"/>
  </bookViews>
  <sheets>
    <sheet name="прил. 5" sheetId="1" r:id="rId1"/>
    <sheet name="прил. 7" sheetId="2" r:id="rId2"/>
    <sheet name="прил. 9" sheetId="3" r:id="rId3"/>
    <sheet name="прил. 15" sheetId="4" r:id="rId4"/>
    <sheet name="прил.13" sheetId="5" r:id="rId5"/>
    <sheet name="прил.14" sheetId="6" r:id="rId6"/>
  </sheets>
  <definedNames/>
  <calcPr fullCalcOnLoad="1"/>
</workbook>
</file>

<file path=xl/sharedStrings.xml><?xml version="1.0" encoding="utf-8"?>
<sst xmlns="http://schemas.openxmlformats.org/spreadsheetml/2006/main" count="1295" uniqueCount="354">
  <si>
    <t>ОБЩЕГОСУДАРСТВЕННЫЕ ВОПРОСЫ</t>
  </si>
  <si>
    <t xml:space="preserve">  Наименование </t>
  </si>
  <si>
    <t>Коммунальное хозяйство</t>
  </si>
  <si>
    <t>Культура</t>
  </si>
  <si>
    <t>СОЦИАЛЬНАЯ ПОЛИТИКА</t>
  </si>
  <si>
    <t>Социальное обеспечение населения</t>
  </si>
  <si>
    <t xml:space="preserve">Сумма </t>
  </si>
  <si>
    <t xml:space="preserve">   Наименование</t>
  </si>
  <si>
    <t>0000000</t>
  </si>
  <si>
    <t xml:space="preserve">      000</t>
  </si>
  <si>
    <t>самоуправления</t>
  </si>
  <si>
    <t>ЖИЛИЩНО-КОММУНАЛЬНОЕ ХОЗЯЙСТВО</t>
  </si>
  <si>
    <t xml:space="preserve">      00</t>
  </si>
  <si>
    <t>Поддержка коммунального хозяйства</t>
  </si>
  <si>
    <t>3510000</t>
  </si>
  <si>
    <t xml:space="preserve">      10</t>
  </si>
  <si>
    <t xml:space="preserve">      03</t>
  </si>
  <si>
    <t>Оплата жилищно-коммунальных услуг</t>
  </si>
  <si>
    <t>отдельным категориям граждан</t>
  </si>
  <si>
    <t>Меры социальной поддержки граждан</t>
  </si>
  <si>
    <t>05</t>
  </si>
  <si>
    <t>Сумма</t>
  </si>
  <si>
    <t>изменен.</t>
  </si>
  <si>
    <t>на 1апрел</t>
  </si>
  <si>
    <t>СЕЛЬСКОЕ ХОЗЯЙСТВО</t>
  </si>
  <si>
    <t>Сельское хозяйство и рыболовство</t>
  </si>
  <si>
    <t>02</t>
  </si>
  <si>
    <t>Мобилизация и вневойсковая подготовка</t>
  </si>
  <si>
    <t>НАЦИОНАЛЬНАЯ ОБОРОНА</t>
  </si>
  <si>
    <t>03</t>
  </si>
  <si>
    <t>500</t>
  </si>
  <si>
    <t>5221900</t>
  </si>
  <si>
    <t>005</t>
  </si>
  <si>
    <t>Уточненная сумма на 2008г.</t>
  </si>
  <si>
    <t>Руководство и управление в сфере установленных функций органов государственной власти субъектов РФ и органов местного самоуправления</t>
  </si>
  <si>
    <t>АДМИНИСТРАЦИЯ МУНИЦИПАЛЬНОГО ОБРАЗОВАНИЯ</t>
  </si>
  <si>
    <t>ФИНАНСОВЫЙ ОТДЕЛ МУНИЦИПАЛЬНОГО ОБРАЗОВАНИЯ</t>
  </si>
  <si>
    <t>Благоустройство</t>
  </si>
  <si>
    <t>Мероприятия в области коммунального-хозяйства</t>
  </si>
  <si>
    <t>3510500</t>
  </si>
  <si>
    <t>Выполнение функции органами местного</t>
  </si>
  <si>
    <t>Целевые программы муниципальных образований</t>
  </si>
  <si>
    <t>7950000</t>
  </si>
  <si>
    <t>Резервные фонды</t>
  </si>
  <si>
    <t>Выполнение функций органами местного самоуправления</t>
  </si>
  <si>
    <t xml:space="preserve">Резервные фонды </t>
  </si>
  <si>
    <t xml:space="preserve">Резервные фонды местных администраций </t>
  </si>
  <si>
    <t>Осуществление первичного воинского учета на территориях, где отсутствуют военные комиссариаты</t>
  </si>
  <si>
    <t>НАЦИОНАЛЬНАЯ БЕЗОПАСНОСТЬ</t>
  </si>
  <si>
    <t>Защита населения и территорий от чрезвычайных ситуаций природного и техногенного характера, гражданская оборона</t>
  </si>
  <si>
    <t>09</t>
  </si>
  <si>
    <t>2190000</t>
  </si>
  <si>
    <t>Подготовка населения и организаций к действиям в чрезвычайной ситуации в мирное и военное время</t>
  </si>
  <si>
    <t>Мероприятия погражданской обороне</t>
  </si>
  <si>
    <t>НАЦИОНАЛЬНАЯ ЭКОНОМИКА</t>
  </si>
  <si>
    <t>Общеэкономические вопросы</t>
  </si>
  <si>
    <t>Общегосударственные вопросы</t>
  </si>
  <si>
    <t>(тыс.рублей)</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</si>
  <si>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</si>
  <si>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высших исполнительных органов государсвенной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</si>
  <si>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</si>
  <si>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КУЛЬТУРА,КИНЕМАТОГРАФИЯ</t>
  </si>
  <si>
    <t>ИТОГО</t>
  </si>
  <si>
    <t xml:space="preserve"> </t>
  </si>
  <si>
    <t>ГРБС</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</si>
  <si>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</si>
  <si>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</si>
  <si>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0102</t>
  </si>
  <si>
    <t>0104</t>
  </si>
  <si>
    <t>0106</t>
  </si>
  <si>
    <t>0100</t>
  </si>
  <si>
    <t>0107</t>
  </si>
  <si>
    <t>0111</t>
  </si>
  <si>
    <t>0200</t>
  </si>
  <si>
    <t>0203</t>
  </si>
  <si>
    <t>0400</t>
  </si>
  <si>
    <t>0405</t>
  </si>
  <si>
    <t>0300</t>
  </si>
  <si>
    <t>0309</t>
  </si>
  <si>
    <t>0500</t>
  </si>
  <si>
    <t>0502</t>
  </si>
  <si>
    <t>0503</t>
  </si>
  <si>
    <t>0401</t>
  </si>
  <si>
    <t>0800</t>
  </si>
  <si>
    <t>0801</t>
  </si>
  <si>
    <t>1400</t>
  </si>
  <si>
    <t>1403</t>
  </si>
  <si>
    <t>РзПЗ</t>
  </si>
  <si>
    <t>РзПз</t>
  </si>
  <si>
    <t>Обеспечение проведения выборов и референдумов</t>
  </si>
  <si>
    <t>Приложение 9</t>
  </si>
  <si>
    <t>Приложение 5</t>
  </si>
  <si>
    <t>0409</t>
  </si>
  <si>
    <t>100</t>
  </si>
  <si>
    <t>Расходы на выплаты персоналу в целях обеспечения выполнения функций государственными(муниципальными) органми,казенными учреждениями,органами управления государственными внебюджетными фондами</t>
  </si>
  <si>
    <t>200</t>
  </si>
  <si>
    <t>Закупка товаров, работ и услуг для государственных (муниципальных) нужд</t>
  </si>
  <si>
    <t>800</t>
  </si>
  <si>
    <t>Иные межбюджетные ассигнования</t>
  </si>
  <si>
    <t>Межбюджетные трансферты</t>
  </si>
  <si>
    <t>Приложение 7</t>
  </si>
  <si>
    <t>Кредиты кредитных организаций в валюте Российской Федерации</t>
  </si>
  <si>
    <t>Бюджетные кредиты от других бюджетов бюджетной системы Российской Федерации в валюте Российской Федерации</t>
  </si>
  <si>
    <t>Обслуживание государственного муниципального долга</t>
  </si>
  <si>
    <t>1300</t>
  </si>
  <si>
    <t>ОБСЛУЖИВАНИЕ ГОСУДАРСТВЕННОГО И МУНИЦИПАЛЬНОГО ДОЛГА</t>
  </si>
  <si>
    <t>Обслуживание государственного внутреннего и муниципального долга</t>
  </si>
  <si>
    <t>1301</t>
  </si>
  <si>
    <t>Осуществление отдельных областных государственных полномочий в сфере водоснабжения и водоотведения</t>
  </si>
  <si>
    <t>700</t>
  </si>
  <si>
    <t>Наименование</t>
  </si>
  <si>
    <t>(тыс.руб.)</t>
  </si>
  <si>
    <t>Код</t>
  </si>
  <si>
    <t>Источники финансирования дефицитов бюджетов - всего</t>
  </si>
  <si>
    <t>000 90 00 00 00 00 0000 000</t>
  </si>
  <si>
    <t>Источники внутреннего финансирования дефицита бюджета</t>
  </si>
  <si>
    <t>000 01 00 00 00 00 0000 000</t>
  </si>
  <si>
    <t>000 01 02 00 00 00 0000 000</t>
  </si>
  <si>
    <t>Получение кредитов от кредитных организаций в валюте Российской Федерации</t>
  </si>
  <si>
    <t>000 01 02 00 00 00 0000 700</t>
  </si>
  <si>
    <t>Кредиты, полученные в валюте Российской Федерации от кредитных организаций бюджетами субъектов Российской Федерации</t>
  </si>
  <si>
    <t>000 01 02 00 00 02 0000 710</t>
  </si>
  <si>
    <t>Погашение кредитов, предоставленных кредитными организациями в валюте Российской Федерации</t>
  </si>
  <si>
    <t>000 01 02 00 00 00 0000 800</t>
  </si>
  <si>
    <t>Погашение бюджетами субъектов Российской Федерации кредитов от кредитных организаций в валюте Российской Федерации</t>
  </si>
  <si>
    <t>000 01 02 00 00 02 0000 810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</si>
  <si>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</si>
  <si>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</si>
  <si>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</si>
  <si>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</si>
  <si>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</si>
  <si>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</si>
  <si>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</si>
  <si>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</si>
  <si>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</si>
  <si>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</si>
  <si>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</si>
  <si>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</si>
  <si>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субъектов Российской Федерации</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</si>
  <si>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</si>
  <si>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</si>
  <si>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</si>
  <si>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</si>
  <si>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</si>
  <si>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</si>
  <si>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</si>
  <si>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субъектов Российской Федерации</t>
  </si>
  <si>
    <t>000 01 05 02 01 05 0000 610</t>
  </si>
  <si>
    <t>Другие общегосударсвенные вопросы</t>
  </si>
  <si>
    <t>0113</t>
  </si>
  <si>
    <t>КЦСР</t>
  </si>
  <si>
    <t>КВР</t>
  </si>
  <si>
    <t>РзПр</t>
  </si>
  <si>
    <t>НЕПРОГРАММНЫЕ РАСХОДЫ</t>
  </si>
  <si>
    <t>9900000000</t>
  </si>
  <si>
    <t>Обеспечение деятельности органов местного самоуправления муниципального образования</t>
  </si>
  <si>
    <t>9910000000</t>
  </si>
  <si>
    <t>Обеспечение деятельности главы муниципального образования</t>
  </si>
  <si>
    <t>9910100000</t>
  </si>
  <si>
    <t>Расходы на выплаты по оплате труда работников оргнанов местного самоуправления</t>
  </si>
  <si>
    <t>9910140110</t>
  </si>
  <si>
    <t>Обеспечение деятельности Администрации муниципального образования</t>
  </si>
  <si>
    <t>9910200000</t>
  </si>
  <si>
    <t>9910240110</t>
  </si>
  <si>
    <t>Расходы на обеспечение функций органов местного самоуправления</t>
  </si>
  <si>
    <t>9910240190</t>
  </si>
  <si>
    <t>Формирование резервного фонда Администрации муниципального образования</t>
  </si>
  <si>
    <t>9910240210</t>
  </si>
  <si>
    <t>Обеспечение деятельности Финансового отдела муниципального образования</t>
  </si>
  <si>
    <t>9910400000</t>
  </si>
  <si>
    <t>9910440110</t>
  </si>
  <si>
    <t>9910440190</t>
  </si>
  <si>
    <t>Обслуживание муниципального долга муниципального образования</t>
  </si>
  <si>
    <t>9910440220</t>
  </si>
  <si>
    <t>Реализация непрограммных расходов на осуществление переданных полномочий</t>
  </si>
  <si>
    <t>9920000000</t>
  </si>
  <si>
    <t>Реализация непрограммных расходов на осуществление государственных полномочий Российской Федерации</t>
  </si>
  <si>
    <t>9920100000</t>
  </si>
  <si>
    <t>9920151180</t>
  </si>
  <si>
    <t xml:space="preserve">Реализация непрограммных расходов на осуществление областных государственных полномочий </t>
  </si>
  <si>
    <t>9920200000</t>
  </si>
  <si>
    <t>9920273110</t>
  </si>
  <si>
    <t>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</si>
  <si>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9920273150</t>
  </si>
  <si>
    <t>Другие общегосударственные вопросы</t>
  </si>
  <si>
    <t>Реализация непрограммных расходов на осуществление переданных полномочий бюджету муниципального района из местного бюджета</t>
  </si>
  <si>
    <t>9920300000</t>
  </si>
  <si>
    <t>Межбюджетные трансферты на проведение внешнего финансового контроля</t>
  </si>
  <si>
    <t>9920341040</t>
  </si>
  <si>
    <t>Обеспечение реализации полномочий органов местного самоуправления муниципального образования</t>
  </si>
  <si>
    <t>9930000000</t>
  </si>
  <si>
    <t>Содержание и ремонт автомобильных дорог общего пользования местного значения, находящихся в муниципальной собственности муниципального образования</t>
  </si>
  <si>
    <t>9930100000</t>
  </si>
  <si>
    <t>Реализация непрограммных направлений расходов органов местного самоуправления</t>
  </si>
  <si>
    <t>9930149999</t>
  </si>
  <si>
    <t>Дорожное хозяйство (дорожные фонды)</t>
  </si>
  <si>
    <t>Расходы на мероприятия по содержанию территории и объектов благоустройства муниципального образования</t>
  </si>
  <si>
    <t>9930400000</t>
  </si>
  <si>
    <t>9930449999</t>
  </si>
  <si>
    <t>9930500000</t>
  </si>
  <si>
    <t>Расходы на обеспечение деятельности (оказания услуг) муниципальных учреждений</t>
  </si>
  <si>
    <t>9930540590</t>
  </si>
  <si>
    <t>Расходы на выплаты по оплате труда работников органов местного самоуправления</t>
  </si>
  <si>
    <t>Функционирование Правительства Российской Федерации, высших исполнительных органов государсвенной власти субъектов Российской Федерации, местных администраций</t>
  </si>
  <si>
    <t xml:space="preserve">Формирование резервного фонда Администрации муниципального образования </t>
  </si>
  <si>
    <t xml:space="preserve">Реализация непрограммных расходов на осуществление переданных полномочий </t>
  </si>
  <si>
    <t>Реализация непрограммных расходов на осуществление областных государственных полномочий</t>
  </si>
  <si>
    <t>Нацианальная оборона</t>
  </si>
  <si>
    <t>Национальная экономика</t>
  </si>
  <si>
    <t>Обслуживание государственного и муниципального долга</t>
  </si>
  <si>
    <t>Межбюджетные трансферты общего характера бюджетам бюджетной системы российской федерации</t>
  </si>
  <si>
    <t>035</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</si>
  <si>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</si>
  <si>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</si>
  <si>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Дорожное хозяйство (Дорожные фонды)</t>
  </si>
  <si>
    <t>01</t>
  </si>
  <si>
    <t>04</t>
  </si>
  <si>
    <t>Жилищное хозяйство</t>
  </si>
  <si>
    <t>0501</t>
  </si>
  <si>
    <t>08</t>
  </si>
  <si>
    <t>10</t>
  </si>
  <si>
    <t>СОЦИАЛЬНОЕ ОБСЛУЖИВАНИЕ НАСЕЛЕНИЯ</t>
  </si>
  <si>
    <t>Иные пенсии, социальные доплаты к пенсиям</t>
  </si>
  <si>
    <t>1001</t>
  </si>
  <si>
    <t>ФИЗИЧЕСКАЯ КУЛЬТУРА И СПОРТ</t>
  </si>
  <si>
    <t>11</t>
  </si>
  <si>
    <t>Физическая культура</t>
  </si>
  <si>
    <t>1101</t>
  </si>
  <si>
    <t>13</t>
  </si>
  <si>
    <t>14</t>
  </si>
  <si>
    <t>К Решению Думы МО "Новонукутское"</t>
  </si>
  <si>
    <t>Обеспечение деятельности Думы МО "Новонукутское"</t>
  </si>
  <si>
    <t>9910300000</t>
  </si>
  <si>
    <t>9910340190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</si>
  <si>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</si>
  <si>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9940000000</t>
  </si>
  <si>
    <t>9940100000</t>
  </si>
  <si>
    <t>Обеспечение проведения выборов  участковых избирательных комиссий</t>
  </si>
  <si>
    <t>Расходы на проведение выборов главы, депутатов МО "Новонукутское"</t>
  </si>
  <si>
    <t>9940140190</t>
  </si>
  <si>
    <t>Обеспечение жильем граждан, проживающих в домах, признанных непригодными для постоянного проживания</t>
  </si>
  <si>
    <t>9930200000</t>
  </si>
  <si>
    <t>Средства муниципального образования на обеспечение жильем граждан, проживающих в домах, признанных непригодными для постоянного проживания</t>
  </si>
  <si>
    <t>Модернизация объектов коммунальной инфструктуры муниципального образования</t>
  </si>
  <si>
    <t>Модернизация объектов.</t>
  </si>
  <si>
    <t>9930300000</t>
  </si>
  <si>
    <t>9930349999</t>
  </si>
  <si>
    <t>Организация и сохранение музейных предметов</t>
  </si>
  <si>
    <t>Социальное обслуживание населения</t>
  </si>
  <si>
    <t>9910240180</t>
  </si>
  <si>
    <t>300</t>
  </si>
  <si>
    <t>Физическая культура и спорт</t>
  </si>
  <si>
    <t>9930700000</t>
  </si>
  <si>
    <t>Проведение массовых спортивных мероприятий</t>
  </si>
  <si>
    <t>9930749999</t>
  </si>
  <si>
    <t>Физкультура и спорт</t>
  </si>
  <si>
    <t xml:space="preserve">            К Решению</t>
  </si>
  <si>
    <t>163</t>
  </si>
  <si>
    <t>9921551180</t>
  </si>
  <si>
    <t>105</t>
  </si>
  <si>
    <t>2020 г.</t>
  </si>
  <si>
    <t>Обеспечениние проведения выборов на территории МО "Новонукутское"</t>
  </si>
  <si>
    <t>"О  бюджете МО "Новонукутское"</t>
  </si>
  <si>
    <t>"О  бюджете  МО "Новонукутское"</t>
  </si>
  <si>
    <t>"О бюджете МО "Новонукутское"</t>
  </si>
  <si>
    <t>Расходы на выплаты персоналу в целях обеспечения выполнения функций государственными(муниципальными) органами,казенными учреждениями,органами управления государственными внебюджетными фондами</t>
  </si>
  <si>
    <t xml:space="preserve">  на 2020 г. и плановый период 2021 и 2022 г"</t>
  </si>
  <si>
    <t>2020 год</t>
  </si>
  <si>
    <t>РАСПРЕДЕЛЕНИЕ  БЮДЖЕТНЫХ  АССИГНОВАНИЙ  ПО РАЗДЕЛАМ И ПОДРАЗДЕЛАМ КЛАССИФИКАЦИИ РАСХОДОВ НА 2020 ГОД</t>
  </si>
  <si>
    <t>РАСПРЕДЕЛЕНИЕ  БЮДЖЕТНЫХ  АССИГНОВАНИЙ  ПО РАЗДЕЛАМ, ПОДРАЗДЕЛАМ, ЦЕЛЕВЫМ СТАТЬЯМ И ВИДАМ РАСХОДОВ КЛАССИФИКАЦИИ РАСХОДОВ НА ПЛАНОВЫЙ ПЕРИОД 2020 ГОД</t>
  </si>
  <si>
    <t>400</t>
  </si>
  <si>
    <t>99301S2450</t>
  </si>
  <si>
    <t>Софинансирование расходных обязательств муниципального образования "Новонукутское" по стрительству, реконструкции , капитальному ремонту автомобильных дорог общего пользования местного значения  по улицам Трактовая, Ербанова, Чехова</t>
  </si>
  <si>
    <t>9930249999</t>
  </si>
  <si>
    <t>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МО "НОВОНУКУТСКОЕ"  НА 2020 ГОД</t>
  </si>
  <si>
    <t xml:space="preserve">Источники внутреннего финансирования
 дефицита бюджета муниципального образования "Новонукутское" на 2020 год </t>
  </si>
  <si>
    <t xml:space="preserve"> на 2020 год и на плановый период 2021 и 2022 годов"</t>
  </si>
  <si>
    <t>000 01 03 00 00 00 0000 000</t>
  </si>
  <si>
    <t>000 01 03 00 00 00 0000 700</t>
  </si>
  <si>
    <t>000 01 03 00 00 05 0000 710</t>
  </si>
  <si>
    <t>000 01 03 00 00 00 0000 800</t>
  </si>
  <si>
    <t>000 01 03 00 00 05 0000 810</t>
  </si>
  <si>
    <t>Муниципальная программа "Дорожное хозяйство"на 2019-2024 гг.</t>
  </si>
  <si>
    <t xml:space="preserve"> "Строительство, реконструкция, капитальный ремонт, ремонт, содержание автомобильных дорог общего пользования местного значения, предусматривающие софинансирование из федерального и (или) областного бюджетов на 2019 - 2024 годы"</t>
  </si>
  <si>
    <t>Муниципальная программа "Модернизация объектов коммунальной инфраструктуры"на 2019-2024 гг.</t>
  </si>
  <si>
    <t>Основное мероприятие "Проведение модернизации, реконструкции, нового строительства объктов коммунальной инфраструктуры к отопительному сезону на территории муниципального образования "Новонукутское"</t>
  </si>
  <si>
    <t>Муниципальная программа по техническому переоснащению пешеходных переходов  на 2019-2021 гг.</t>
  </si>
  <si>
    <t>Муниципальная программа "Устойчивое развитие муниципального образования "Новонукутское" на 2019-2024 гг.</t>
  </si>
  <si>
    <t>Реализация направлений расходов основного мероприятия и (или) ведомственной целевой программы, подпрограммы муниципальной программы МО "Новонукутское", а также непрограммным направлениям расходов органов местного самоуправления</t>
  </si>
  <si>
    <t>Основное мероприятие "Комплексное обустройство населенных пунктов объектами социальной и инженерной инфраструктуры" "Развитие сети плоскостных спортивных сооружений"</t>
  </si>
  <si>
    <t>Муниципальная долгосрочная целевая программа "Безопасность дорожного движения в МО "Новонукутское" на 2013-2020 гг.</t>
  </si>
  <si>
    <t>Основное мероприятие "Обеспечение бесперебойной работы технических средств, организации дорожного движения с целью снижения аварийности дорожно-транспортного травматизма и повышения комфортности движения  на дорогах МО  "Новонукутское"</t>
  </si>
  <si>
    <t>Непрограммные расходы</t>
  </si>
  <si>
    <t>ЖИЛИЩНОЕ ХОЗЯЙСТВО</t>
  </si>
  <si>
    <t>КОММУНАЛЬНОЕ ХОЗЯЙСТВО</t>
  </si>
  <si>
    <t>БЛАГОУСТРОЙСТВО</t>
  </si>
  <si>
    <t>Софинансирование расходных обязательств муниципального образования "Новонукутское" по строительству, реконструкции , капитальному ремонту автомобильных дорог общего пользования местного значения  по улицам Трактовая, Ербанова, Чехова</t>
  </si>
  <si>
    <t xml:space="preserve">Муниципальная целевая программа "Об оснащенности мест проживания инвалидов, малообеспеченных семей, социально-неадаптированных и маломобильных групп населения автоматичемкими системами обнаружения и оповещения о пожаре в муниципальном образовании "Новонукутское" на 2017-2020 годы"  </t>
  </si>
  <si>
    <t xml:space="preserve">Основное мероприятие  "Об оснащенности мест проживания инвалидов, малообеспеченных семей, социально-неадаптированных и маломобильных групп населения автоматичемкими системами обнаружения и оповещения о пожаре в муниципальном образовании "Новонукутское" на 2017-2020 годы"  </t>
  </si>
  <si>
    <t xml:space="preserve">Муниципальная  программа "Профилактика правонарушений и обеспечение общественной безопасности в муниципальном образовании "Новонукутское" на 2018-2020 годы"  </t>
  </si>
  <si>
    <t>Основное мероприятие: "Выявление и устранение причин, порождающих правонарушения, и условий, способствующих совершению правонарушений, или облегающих их совершение"</t>
  </si>
  <si>
    <t>Муниципальная программа "Энергосбережение и повышение энергетической эффективности на территории муниципального образования "Новонукутское" на 2019-2024 годы"</t>
  </si>
  <si>
    <t>Основное мероприятие : "Повышение эффективности использования энергетических ресурсов в системах коммунальной инфраструктуры на территории муниципального образования "Новонукутское" на 2019-2024 годы"</t>
  </si>
  <si>
    <t>Муниципальная программа "Формирование современной городской среды в п. Новонукутский  муниципального образования "Новонукутское" на 2018-2022 годы.</t>
  </si>
  <si>
    <t xml:space="preserve">Основное мероприятие: Повышение качества и комфорта городской среды муниципального образования "Новонукутское" </t>
  </si>
  <si>
    <t>ПРОГРАММНЫЕ РАСХОДЫ</t>
  </si>
  <si>
    <t>Софинансирование расходных обязательств органов местного самоуправления по вопросам местного значения на реализацию мероприятий перечня проектов народных инициатив</t>
  </si>
  <si>
    <t>99304S2370</t>
  </si>
  <si>
    <t>Приложение 15</t>
  </si>
  <si>
    <t>№  34      от 30 декабря    2019 г.</t>
  </si>
  <si>
    <t>№ 34  от 30 декабря   2019 г.</t>
  </si>
  <si>
    <t>№   34    от 30 декабря    2019 г.</t>
  </si>
  <si>
    <t>№    34       от  30 декабря        2019 г.</t>
  </si>
  <si>
    <t>Сельское хозяйство</t>
  </si>
  <si>
    <t>99301S2370</t>
  </si>
  <si>
    <t xml:space="preserve">Софинансирование расходных обязательств органов местного самоуправления по вопросам местного значения на реализацию мероприятий перечня проектов народных инициатив, текущий ремонт автомобильной дороги общего пользования местного значения по ул. Молодежная с. Заречный Нукутского района Иркутской области </t>
  </si>
  <si>
    <t xml:space="preserve">Софинансирование расходных обязательств органов местного самоуправления по вопросам местного значения на реализацию мероприятий перечня проектов народных инициатив, приобретение оборудования для освещения улиц Унгинская, Моложежная с. Заречный Нукутского района, Иркутской области </t>
  </si>
  <si>
    <t xml:space="preserve">Софинансирование расходных обязательств органов местного самоуправления по вопросам местного значения на реализацию мероприятий перечня проектов народных инициатив, текущий ремонт автомобильной дороги общего пользования местного значения по ул. Унгинская с. Заречный Нукутского района Иркутской области </t>
  </si>
  <si>
    <t>9930800000</t>
  </si>
  <si>
    <t>Закупки товаров, работ и услуг для государственных (муниципальных) нужд</t>
  </si>
  <si>
    <t>9930849999</t>
  </si>
  <si>
    <t xml:space="preserve">Софинансирование расходных обязательств органов местного самоуправления по вопросам местного значения на реализацию мероприятий перечня проектов народных инициатив, приобретение оборудования для освещения улиц Унгинская, Молодежная с. Заречный Нукутского района, Иркутской области </t>
  </si>
  <si>
    <t>Приложение 13</t>
  </si>
  <si>
    <t>к  Решению Думы МО "Новонукутское"</t>
  </si>
  <si>
    <t>О  бюджете МО Новонукутское"</t>
  </si>
  <si>
    <t xml:space="preserve">  на 2019 г. и плановый период 2020 и 2021 г"</t>
  </si>
  <si>
    <t>№   34    от  30 декабря    2019 г.</t>
  </si>
  <si>
    <t xml:space="preserve">Программа муниципальных внутренних заимствований  муниципального образования "Новонукутское" на 2020 год </t>
  </si>
  <si>
    <t>тыс.рублей</t>
  </si>
  <si>
    <t>Виды долговых обязательств (привлечение/погашение)</t>
  </si>
  <si>
    <t>Объем государственного долга на 1 января 2020 года</t>
  </si>
  <si>
    <t>Объем привлечения в 2020 году</t>
  </si>
  <si>
    <t>Объем погашения в 2019 году</t>
  </si>
  <si>
    <t>Курсовая разница</t>
  </si>
  <si>
    <t xml:space="preserve">Верхний предел долга на 1 января 2021 года </t>
  </si>
  <si>
    <t>Объем заимствований, всего</t>
  </si>
  <si>
    <t>в том числе:</t>
  </si>
  <si>
    <t>1. Кредиты кредитных организаций в валюте Российской Федерации</t>
  </si>
  <si>
    <t>1.1. Кредитные договоры, заключенные в 2016 году</t>
  </si>
  <si>
    <t>2. Бюджетные кредиты</t>
  </si>
  <si>
    <t>2.1. Кредитные договоры, заключенные в 2016 году</t>
  </si>
  <si>
    <t>Приложение 14</t>
  </si>
  <si>
    <t>на 2020 год и на плановый период 2021 и 2022 годов</t>
  </si>
  <si>
    <t>№   34    от 30  декабря    2019 г.</t>
  </si>
  <si>
    <t xml:space="preserve">Программа муниципальных внутренних заимствований  муниципального образования "Новонукутское" на плановый период 2020-2022 годов </t>
  </si>
  <si>
    <t>Объем государственного долга на 1 января 2021 года</t>
  </si>
  <si>
    <t>Объем привлечения в 2021 году</t>
  </si>
  <si>
    <t>Объем погашения в 2021 году</t>
  </si>
  <si>
    <t xml:space="preserve">Верхний предел долга на 1 января 2022 года </t>
  </si>
  <si>
    <t>Объем государственного долга на 1 января 2022 года</t>
  </si>
  <si>
    <t>Объем привлечения в 2022 году</t>
  </si>
  <si>
    <t>Объем погашения в 2022 году</t>
  </si>
  <si>
    <t xml:space="preserve">Верхний предел долга на 1 января 2023 года </t>
  </si>
  <si>
    <t>1.1 Кредиты кредитных организаций в валюте Российской Федерации</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</si>
</sst>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yyyy\ &quot;г.&quot;"/>
    <numFmt numFmtId="181" formatCode="#,##0.00_ ;\-#,##0.00\ "/>
    <numFmt numFmtId="182" formatCode="0.0"/>
    <numFmt numFmtId="183" formatCode="#,##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E+00"/>
    <numFmt numFmtId="190" formatCode="0E+00"/>
  </numFmts>
  <fonts count="66">
    <font>
      <sz val="10"/>
      <name val="Arial"/>
      <family val="0"/>
    </font>
    <font>
      <sz val="10"/>
      <name val="Times New Roman"/>
      <family val="1"/>
    </font>
    <font>
      <b/>
      <sz val="10"/>
      <name val="Arial"/>
      <family val="2"/>
    </font>
    <font>
      <sz val="8"/>
      <name val="Arial"/>
      <family val="2"/>
    </font>
    <font>
      <sz val="9"/>
      <name val="Arial"/>
      <family val="2"/>
    </font>
    <font>
      <b/>
      <i/>
      <sz val="10"/>
      <name val="Monotype Corsiva"/>
      <family val="4"/>
    </font>
    <font>
      <b/>
      <sz val="9"/>
      <name val="Arial"/>
      <family val="2"/>
    </font>
    <font>
      <b/>
      <i/>
      <sz val="9"/>
      <name val="Monotype Corsiva"/>
      <family val="4"/>
    </font>
    <font>
      <b/>
      <sz val="11"/>
      <name val="Arial"/>
      <family val="2"/>
    </font>
    <font>
      <sz val="9"/>
      <name val="Albertus Extra Bold"/>
      <family val="2"/>
    </font>
    <font>
      <b/>
      <i/>
      <sz val="9"/>
      <name val="Arial"/>
      <family val="2"/>
    </font>
    <font>
      <i/>
      <sz val="9"/>
      <name val="Monotype Corsiva"/>
      <family val="4"/>
    </font>
    <font>
      <sz val="14"/>
      <name val="Arial"/>
      <family val="2"/>
    </font>
    <font>
      <b/>
      <sz val="12"/>
      <name val="Arial"/>
      <family val="2"/>
    </font>
    <font>
      <sz val="10"/>
      <name val="Arial Cyr"/>
      <family val="0"/>
    </font>
    <font>
      <sz val="8"/>
      <name val="Times New Roman"/>
      <family val="1"/>
    </font>
    <font>
      <sz val="11"/>
      <name val="Times New Roman"/>
      <family val="1"/>
    </font>
    <font>
      <b/>
      <sz val="10"/>
      <name val="Times New Roman"/>
      <family val="1"/>
    </font>
    <font>
      <b/>
      <sz val="12"/>
      <name val="Times New Roman"/>
      <family val="1"/>
    </font>
    <font>
      <i/>
      <sz val="11"/>
      <name val="Times New Roman"/>
      <family val="1"/>
    </font>
    <font>
      <b/>
      <i/>
      <sz val="8"/>
      <name val="Times New Roman"/>
      <family val="1"/>
    </font>
    <font>
      <b/>
      <i/>
      <sz val="10"/>
      <name val="Times New Roman"/>
      <family val="1"/>
    </font>
    <font>
      <b/>
      <sz val="8"/>
      <name val="Times New Roman"/>
      <family val="1"/>
    </font>
    <font>
      <i/>
      <sz val="10"/>
      <name val="Times New Roman"/>
      <family val="1"/>
    </font>
    <font>
      <i/>
      <sz val="8"/>
      <name val="Times New Roman"/>
      <family val="1"/>
    </font>
    <font>
      <b/>
      <sz val="14"/>
      <name val="Arial"/>
      <family val="2"/>
    </font>
    <font>
      <sz val="12"/>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4"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498">
    <xf numFmtId="0" fontId="0" fillId="0" borderId="0" xfId="0" applyAlignment="1">
      <alignment/>
    </xf>
    <xf numFmtId="0" fontId="0" fillId="0" borderId="0" xfId="0" applyBorder="1"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Font="1" applyAlignment="1">
      <alignment/>
    </xf>
    <xf numFmtId="0" fontId="9" fillId="0" borderId="0" xfId="0" applyFont="1" applyAlignment="1">
      <alignment/>
    </xf>
    <xf numFmtId="0" fontId="0" fillId="0" borderId="10" xfId="0" applyBorder="1" applyAlignment="1">
      <alignment horizontal="center" vertical="center"/>
    </xf>
    <xf numFmtId="0" fontId="0" fillId="0" borderId="0" xfId="0" applyAlignment="1">
      <alignment horizontal="right"/>
    </xf>
    <xf numFmtId="0" fontId="12" fillId="0" borderId="0" xfId="0" applyFont="1" applyAlignment="1">
      <alignment vertical="center" wrapText="1"/>
    </xf>
    <xf numFmtId="0" fontId="0" fillId="0" borderId="10" xfId="0" applyBorder="1" applyAlignment="1">
      <alignment vertical="center"/>
    </xf>
    <xf numFmtId="0" fontId="2" fillId="0" borderId="10" xfId="0" applyFont="1" applyBorder="1" applyAlignment="1">
      <alignment/>
    </xf>
    <xf numFmtId="182" fontId="8" fillId="0" borderId="10" xfId="0" applyNumberFormat="1" applyFont="1" applyBorder="1" applyAlignment="1">
      <alignment horizontal="center"/>
    </xf>
    <xf numFmtId="0" fontId="8" fillId="0" borderId="10" xfId="0" applyFont="1" applyBorder="1" applyAlignment="1">
      <alignment/>
    </xf>
    <xf numFmtId="182" fontId="8" fillId="0" borderId="10" xfId="0" applyNumberFormat="1" applyFont="1" applyBorder="1" applyAlignment="1">
      <alignment horizontal="right"/>
    </xf>
    <xf numFmtId="182" fontId="0" fillId="0" borderId="10" xfId="0" applyNumberFormat="1" applyBorder="1" applyAlignment="1">
      <alignment horizontal="center"/>
    </xf>
    <xf numFmtId="182" fontId="0" fillId="0" borderId="10" xfId="0" applyNumberFormat="1" applyBorder="1" applyAlignment="1">
      <alignment horizontal="right"/>
    </xf>
    <xf numFmtId="2" fontId="0" fillId="0" borderId="10" xfId="0" applyNumberFormat="1" applyBorder="1" applyAlignment="1">
      <alignment horizontal="center"/>
    </xf>
    <xf numFmtId="182" fontId="2" fillId="0" borderId="10" xfId="0" applyNumberFormat="1" applyFont="1" applyBorder="1" applyAlignment="1">
      <alignment horizontal="right"/>
    </xf>
    <xf numFmtId="0" fontId="8" fillId="0" borderId="10" xfId="0" applyFont="1" applyBorder="1" applyAlignment="1">
      <alignment horizontal="center"/>
    </xf>
    <xf numFmtId="182" fontId="13" fillId="0" borderId="10" xfId="0" applyNumberFormat="1" applyFont="1" applyBorder="1" applyAlignment="1">
      <alignment horizontal="right"/>
    </xf>
    <xf numFmtId="0" fontId="4" fillId="0" borderId="0" xfId="0" applyFont="1" applyAlignment="1">
      <alignment horizontal="right"/>
    </xf>
    <xf numFmtId="0" fontId="6" fillId="0" borderId="10" xfId="0" applyFont="1" applyBorder="1" applyAlignment="1">
      <alignment/>
    </xf>
    <xf numFmtId="0" fontId="6" fillId="0" borderId="10" xfId="0" applyFont="1" applyFill="1" applyBorder="1" applyAlignment="1">
      <alignment/>
    </xf>
    <xf numFmtId="0" fontId="4" fillId="0" borderId="10" xfId="0" applyFont="1" applyBorder="1" applyAlignment="1">
      <alignment/>
    </xf>
    <xf numFmtId="0" fontId="0" fillId="0" borderId="10" xfId="0" applyFont="1" applyBorder="1" applyAlignment="1">
      <alignment/>
    </xf>
    <xf numFmtId="0" fontId="4" fillId="0" borderId="10"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vertical="center"/>
    </xf>
    <xf numFmtId="49" fontId="0" fillId="0" borderId="10" xfId="0" applyNumberForma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Border="1" applyAlignment="1">
      <alignment vertical="center"/>
    </xf>
    <xf numFmtId="0" fontId="7" fillId="0" borderId="10" xfId="0" applyFont="1" applyBorder="1" applyAlignment="1">
      <alignment/>
    </xf>
    <xf numFmtId="0" fontId="11" fillId="0" borderId="10" xfId="0" applyFont="1" applyBorder="1" applyAlignment="1">
      <alignment/>
    </xf>
    <xf numFmtId="0" fontId="0" fillId="0" borderId="10" xfId="0" applyFont="1" applyBorder="1" applyAlignment="1">
      <alignment horizontal="center" vertical="center" wrapText="1"/>
    </xf>
    <xf numFmtId="49" fontId="0" fillId="0" borderId="0" xfId="0" applyNumberFormat="1" applyBorder="1" applyAlignment="1">
      <alignment horizontal="center" vertical="center"/>
    </xf>
    <xf numFmtId="0" fontId="0" fillId="0" borderId="11" xfId="0" applyBorder="1" applyAlignment="1">
      <alignment horizontal="center" vertical="center"/>
    </xf>
    <xf numFmtId="2" fontId="4" fillId="0" borderId="10" xfId="0" applyNumberFormat="1" applyFont="1" applyBorder="1" applyAlignment="1">
      <alignment horizontal="center" vertical="center"/>
    </xf>
    <xf numFmtId="0" fontId="0" fillId="0" borderId="0" xfId="0" applyBorder="1" applyAlignment="1">
      <alignment horizontal="right"/>
    </xf>
    <xf numFmtId="0" fontId="2" fillId="0" borderId="0" xfId="0" applyFont="1" applyBorder="1" applyAlignment="1">
      <alignment horizontal="right"/>
    </xf>
    <xf numFmtId="182" fontId="0" fillId="0" borderId="0" xfId="0" applyNumberFormat="1" applyBorder="1" applyAlignment="1">
      <alignment horizontal="right"/>
    </xf>
    <xf numFmtId="182" fontId="8" fillId="0" borderId="0" xfId="0" applyNumberFormat="1" applyFont="1" applyBorder="1" applyAlignment="1">
      <alignment horizontal="right"/>
    </xf>
    <xf numFmtId="0" fontId="8" fillId="0" borderId="0" xfId="0" applyFont="1" applyBorder="1" applyAlignment="1">
      <alignment horizontal="right"/>
    </xf>
    <xf numFmtId="182" fontId="13" fillId="0" borderId="0" xfId="0" applyNumberFormat="1" applyFont="1" applyBorder="1" applyAlignment="1">
      <alignment horizontal="right"/>
    </xf>
    <xf numFmtId="0" fontId="0" fillId="0" borderId="0" xfId="0" applyBorder="1" applyAlignment="1">
      <alignment vertical="center"/>
    </xf>
    <xf numFmtId="182" fontId="0" fillId="0" borderId="10" xfId="0" applyNumberFormat="1" applyBorder="1" applyAlignment="1">
      <alignment horizontal="center" vertical="center" wrapText="1"/>
    </xf>
    <xf numFmtId="0" fontId="0" fillId="0" borderId="10" xfId="0" applyBorder="1" applyAlignment="1">
      <alignment vertical="center" wrapText="1"/>
    </xf>
    <xf numFmtId="182"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0" fillId="0" borderId="0" xfId="0" applyFont="1" applyBorder="1" applyAlignment="1">
      <alignment horizontal="left" vertical="center" wrapText="1"/>
    </xf>
    <xf numFmtId="2" fontId="6" fillId="0" borderId="10" xfId="0" applyNumberFormat="1" applyFont="1" applyBorder="1" applyAlignment="1">
      <alignment horizontal="center" vertical="center"/>
    </xf>
    <xf numFmtId="2" fontId="11" fillId="0" borderId="10" xfId="0" applyNumberFormat="1" applyFont="1" applyBorder="1" applyAlignment="1">
      <alignment horizontal="center" vertical="center"/>
    </xf>
    <xf numFmtId="2" fontId="4" fillId="0" borderId="10" xfId="0" applyNumberFormat="1" applyFont="1" applyBorder="1" applyAlignment="1">
      <alignment vertical="center"/>
    </xf>
    <xf numFmtId="182" fontId="6" fillId="0" borderId="10" xfId="0" applyNumberFormat="1" applyFont="1" applyBorder="1" applyAlignment="1">
      <alignment horizontal="right" vertical="center"/>
    </xf>
    <xf numFmtId="182" fontId="0" fillId="0" borderId="10" xfId="0" applyNumberFormat="1" applyBorder="1" applyAlignment="1">
      <alignment horizontal="right" vertical="center"/>
    </xf>
    <xf numFmtId="182" fontId="4" fillId="0" borderId="10" xfId="0" applyNumberFormat="1" applyFont="1" applyBorder="1" applyAlignment="1">
      <alignment horizontal="right" vertical="center"/>
    </xf>
    <xf numFmtId="182" fontId="6" fillId="0" borderId="12" xfId="0" applyNumberFormat="1" applyFont="1" applyBorder="1" applyAlignment="1">
      <alignment horizontal="right" vertical="center"/>
    </xf>
    <xf numFmtId="182" fontId="4" fillId="0" borderId="12" xfId="0" applyNumberFormat="1" applyFont="1" applyBorder="1" applyAlignment="1">
      <alignment horizontal="right" vertical="center"/>
    </xf>
    <xf numFmtId="2" fontId="4" fillId="0" borderId="0" xfId="0" applyNumberFormat="1" applyFont="1" applyBorder="1" applyAlignment="1">
      <alignment vertical="center" wrapText="1"/>
    </xf>
    <xf numFmtId="182" fontId="6" fillId="0" borderId="0" xfId="0" applyNumberFormat="1" applyFont="1" applyBorder="1" applyAlignment="1">
      <alignment horizontal="right" vertical="center"/>
    </xf>
    <xf numFmtId="182" fontId="0" fillId="0" borderId="0" xfId="0" applyNumberFormat="1" applyBorder="1" applyAlignment="1">
      <alignment horizontal="right" vertical="center"/>
    </xf>
    <xf numFmtId="182" fontId="4" fillId="0" borderId="0" xfId="0" applyNumberFormat="1" applyFont="1" applyBorder="1" applyAlignment="1">
      <alignment horizontal="right" vertical="center"/>
    </xf>
    <xf numFmtId="2" fontId="4" fillId="0" borderId="13" xfId="0" applyNumberFormat="1" applyFont="1" applyBorder="1" applyAlignment="1">
      <alignment vertical="center" wrapText="1"/>
    </xf>
    <xf numFmtId="182" fontId="6" fillId="0" borderId="13" xfId="0" applyNumberFormat="1" applyFont="1" applyBorder="1" applyAlignment="1">
      <alignment horizontal="right" vertical="center"/>
    </xf>
    <xf numFmtId="182" fontId="0" fillId="0" borderId="13" xfId="0" applyNumberFormat="1" applyBorder="1" applyAlignment="1">
      <alignment horizontal="right" vertical="center"/>
    </xf>
    <xf numFmtId="182" fontId="4" fillId="0" borderId="13" xfId="0" applyNumberFormat="1" applyFont="1" applyBorder="1" applyAlignment="1">
      <alignment horizontal="right" vertical="center"/>
    </xf>
    <xf numFmtId="49" fontId="4" fillId="0" borderId="10" xfId="0" applyNumberFormat="1" applyFont="1" applyBorder="1" applyAlignment="1">
      <alignment horizontal="center" vertical="center"/>
    </xf>
    <xf numFmtId="2"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182" fontId="0" fillId="0" borderId="10" xfId="0" applyNumberFormat="1" applyBorder="1" applyAlignment="1">
      <alignment horizontal="right" vertical="center" wrapText="1"/>
    </xf>
    <xf numFmtId="49" fontId="0" fillId="0" borderId="0" xfId="0" applyNumberFormat="1" applyFont="1" applyBorder="1" applyAlignment="1">
      <alignment horizontal="center" vertical="center"/>
    </xf>
    <xf numFmtId="49" fontId="0" fillId="0" borderId="11" xfId="0" applyNumberFormat="1" applyFont="1" applyBorder="1" applyAlignment="1">
      <alignment horizontal="center" vertical="center"/>
    </xf>
    <xf numFmtId="1" fontId="4" fillId="0" borderId="10" xfId="0" applyNumberFormat="1" applyFont="1" applyBorder="1" applyAlignment="1">
      <alignment horizontal="center" vertical="center"/>
    </xf>
    <xf numFmtId="182" fontId="4" fillId="0" borderId="10" xfId="0" applyNumberFormat="1" applyFont="1" applyBorder="1" applyAlignment="1">
      <alignment horizontal="center"/>
    </xf>
    <xf numFmtId="0" fontId="4" fillId="0" borderId="10" xfId="0" applyFont="1" applyBorder="1" applyAlignment="1">
      <alignment horizontal="center"/>
    </xf>
    <xf numFmtId="182" fontId="4" fillId="0" borderId="10" xfId="0" applyNumberFormat="1" applyFont="1" applyBorder="1" applyAlignment="1">
      <alignment horizontal="right"/>
    </xf>
    <xf numFmtId="49" fontId="2" fillId="0" borderId="11" xfId="0" applyNumberFormat="1" applyFont="1" applyBorder="1" applyAlignment="1">
      <alignment horizontal="center" vertical="center"/>
    </xf>
    <xf numFmtId="182" fontId="2" fillId="0" borderId="10" xfId="0" applyNumberFormat="1" applyFont="1" applyBorder="1" applyAlignment="1">
      <alignment horizontal="center"/>
    </xf>
    <xf numFmtId="0" fontId="17" fillId="0" borderId="0" xfId="0" applyFont="1" applyFill="1" applyAlignment="1">
      <alignment/>
    </xf>
    <xf numFmtId="0" fontId="14" fillId="0" borderId="0" xfId="0" applyFont="1" applyAlignment="1">
      <alignment/>
    </xf>
    <xf numFmtId="0" fontId="1" fillId="0" borderId="0" xfId="0" applyFont="1" applyFill="1" applyAlignment="1">
      <alignment/>
    </xf>
    <xf numFmtId="0" fontId="16" fillId="0" borderId="10" xfId="0" applyFont="1" applyFill="1" applyBorder="1" applyAlignment="1">
      <alignment horizontal="center" wrapText="1"/>
    </xf>
    <xf numFmtId="0" fontId="19" fillId="0" borderId="10" xfId="0" applyFont="1" applyFill="1" applyBorder="1" applyAlignment="1">
      <alignment horizontal="center" wrapText="1"/>
    </xf>
    <xf numFmtId="0" fontId="1" fillId="0" borderId="10" xfId="0" applyFont="1" applyFill="1" applyBorder="1" applyAlignment="1">
      <alignment horizontal="left" wrapText="1"/>
    </xf>
    <xf numFmtId="0" fontId="20" fillId="0" borderId="10" xfId="0" applyFont="1" applyFill="1" applyBorder="1" applyAlignment="1">
      <alignment horizontal="center"/>
    </xf>
    <xf numFmtId="183" fontId="21" fillId="0" borderId="10" xfId="0" applyNumberFormat="1" applyFont="1" applyFill="1" applyBorder="1" applyAlignment="1">
      <alignment horizontal="center" wrapText="1"/>
    </xf>
    <xf numFmtId="0" fontId="17" fillId="0" borderId="10" xfId="0" applyFont="1" applyFill="1" applyBorder="1" applyAlignment="1">
      <alignment wrapText="1"/>
    </xf>
    <xf numFmtId="183" fontId="17" fillId="0" borderId="10" xfId="0" applyNumberFormat="1" applyFont="1" applyFill="1" applyBorder="1" applyAlignment="1">
      <alignment horizontal="center"/>
    </xf>
    <xf numFmtId="0" fontId="1" fillId="0" borderId="10" xfId="0" applyFont="1" applyFill="1" applyBorder="1" applyAlignment="1">
      <alignment wrapText="1"/>
    </xf>
    <xf numFmtId="183" fontId="1" fillId="0" borderId="10" xfId="0" applyNumberFormat="1" applyFont="1" applyFill="1" applyBorder="1" applyAlignment="1">
      <alignment horizontal="center"/>
    </xf>
    <xf numFmtId="0" fontId="21" fillId="0" borderId="10" xfId="0" applyFont="1" applyFill="1" applyBorder="1" applyAlignment="1">
      <alignment wrapText="1"/>
    </xf>
    <xf numFmtId="0" fontId="23" fillId="0" borderId="10" xfId="0" applyFont="1" applyFill="1" applyBorder="1" applyAlignment="1">
      <alignment wrapText="1"/>
    </xf>
    <xf numFmtId="0" fontId="24" fillId="0" borderId="10" xfId="0" applyFont="1" applyFill="1" applyBorder="1" applyAlignment="1">
      <alignment horizontal="center"/>
    </xf>
    <xf numFmtId="0" fontId="15" fillId="0" borderId="10" xfId="0" applyFont="1" applyFill="1" applyBorder="1" applyAlignment="1">
      <alignment horizontal="center"/>
    </xf>
    <xf numFmtId="183" fontId="17" fillId="0" borderId="10" xfId="0" applyNumberFormat="1" applyFont="1" applyFill="1" applyBorder="1" applyAlignment="1">
      <alignment horizontal="center" wrapText="1"/>
    </xf>
    <xf numFmtId="183" fontId="1" fillId="0" borderId="10" xfId="0" applyNumberFormat="1" applyFont="1" applyBorder="1" applyAlignment="1">
      <alignment horizontal="center"/>
    </xf>
    <xf numFmtId="0" fontId="17" fillId="0" borderId="0" xfId="0" applyFont="1" applyFill="1" applyBorder="1" applyAlignment="1">
      <alignment/>
    </xf>
    <xf numFmtId="0" fontId="14" fillId="0" borderId="0"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6" fillId="0" borderId="0" xfId="0" applyFont="1" applyFill="1" applyBorder="1" applyAlignment="1">
      <alignment horizontal="center" wrapText="1"/>
    </xf>
    <xf numFmtId="0" fontId="19" fillId="0" borderId="0" xfId="0" applyFont="1" applyFill="1" applyBorder="1" applyAlignment="1">
      <alignment horizontal="center" wrapText="1"/>
    </xf>
    <xf numFmtId="0" fontId="1" fillId="0" borderId="0" xfId="0" applyFont="1" applyFill="1" applyBorder="1" applyAlignment="1">
      <alignment horizontal="left" wrapText="1"/>
    </xf>
    <xf numFmtId="0" fontId="20" fillId="0" borderId="0" xfId="0" applyFont="1" applyFill="1" applyBorder="1" applyAlignment="1">
      <alignment horizontal="center"/>
    </xf>
    <xf numFmtId="183" fontId="21" fillId="0" borderId="0" xfId="0" applyNumberFormat="1" applyFont="1" applyFill="1" applyBorder="1" applyAlignment="1">
      <alignment horizontal="center" wrapText="1"/>
    </xf>
    <xf numFmtId="0" fontId="17" fillId="0" borderId="0" xfId="0" applyFont="1" applyFill="1" applyBorder="1" applyAlignment="1">
      <alignment wrapText="1"/>
    </xf>
    <xf numFmtId="183" fontId="17" fillId="0" borderId="0" xfId="0" applyNumberFormat="1" applyFont="1" applyFill="1" applyBorder="1" applyAlignment="1">
      <alignment horizontal="center"/>
    </xf>
    <xf numFmtId="0" fontId="22" fillId="0" borderId="0" xfId="0" applyFont="1" applyFill="1" applyBorder="1" applyAlignment="1">
      <alignment/>
    </xf>
    <xf numFmtId="0" fontId="1" fillId="0" borderId="0" xfId="0" applyFont="1" applyFill="1" applyBorder="1" applyAlignment="1">
      <alignment wrapText="1"/>
    </xf>
    <xf numFmtId="0" fontId="15" fillId="0" borderId="0" xfId="0" applyFont="1" applyFill="1" applyBorder="1" applyAlignment="1">
      <alignment/>
    </xf>
    <xf numFmtId="183" fontId="1" fillId="0" borderId="0" xfId="0" applyNumberFormat="1" applyFont="1" applyFill="1" applyBorder="1" applyAlignment="1">
      <alignment horizontal="center"/>
    </xf>
    <xf numFmtId="0" fontId="21" fillId="0" borderId="0" xfId="0" applyFont="1" applyFill="1" applyBorder="1" applyAlignment="1">
      <alignment wrapText="1"/>
    </xf>
    <xf numFmtId="0" fontId="23" fillId="0" borderId="0" xfId="0" applyFont="1" applyFill="1" applyBorder="1" applyAlignment="1">
      <alignment wrapText="1"/>
    </xf>
    <xf numFmtId="0" fontId="24" fillId="0" borderId="0" xfId="0" applyFont="1" applyFill="1" applyBorder="1" applyAlignment="1">
      <alignment horizontal="center"/>
    </xf>
    <xf numFmtId="0" fontId="15" fillId="0" borderId="0" xfId="0" applyFont="1" applyFill="1" applyBorder="1" applyAlignment="1">
      <alignment horizontal="center"/>
    </xf>
    <xf numFmtId="183" fontId="17" fillId="0" borderId="0" xfId="0" applyNumberFormat="1" applyFont="1" applyFill="1" applyBorder="1" applyAlignment="1">
      <alignment horizontal="center" wrapText="1"/>
    </xf>
    <xf numFmtId="183" fontId="1" fillId="0" borderId="0" xfId="0" applyNumberFormat="1" applyFont="1" applyBorder="1" applyAlignment="1">
      <alignment horizontal="center"/>
    </xf>
    <xf numFmtId="0" fontId="0" fillId="0" borderId="10" xfId="0" applyBorder="1" applyAlignment="1">
      <alignment horizontal="left"/>
    </xf>
    <xf numFmtId="0" fontId="0" fillId="0" borderId="10" xfId="0" applyFont="1" applyBorder="1" applyAlignment="1">
      <alignment horizontal="left"/>
    </xf>
    <xf numFmtId="49" fontId="0" fillId="0" borderId="10" xfId="0" applyNumberFormat="1" applyFont="1" applyBorder="1" applyAlignment="1">
      <alignment horizont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49" fontId="6"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6" fillId="0" borderId="16" xfId="0" applyFont="1" applyBorder="1" applyAlignment="1">
      <alignment horizontal="left" vertical="center" wrapText="1"/>
    </xf>
    <xf numFmtId="0" fontId="0" fillId="0" borderId="11" xfId="0" applyFont="1" applyBorder="1" applyAlignment="1">
      <alignment horizontal="center" vertical="center" wrapText="1"/>
    </xf>
    <xf numFmtId="183" fontId="2" fillId="0" borderId="10" xfId="0" applyNumberFormat="1" applyFont="1" applyBorder="1" applyAlignment="1">
      <alignment vertical="center"/>
    </xf>
    <xf numFmtId="183" fontId="0" fillId="0" borderId="10" xfId="0" applyNumberFormat="1" applyFont="1" applyBorder="1" applyAlignment="1">
      <alignment vertical="center"/>
    </xf>
    <xf numFmtId="49" fontId="0" fillId="0" borderId="17" xfId="0" applyNumberFormat="1" applyFont="1" applyBorder="1" applyAlignment="1">
      <alignment horizontal="center" vertical="center"/>
    </xf>
    <xf numFmtId="183" fontId="0" fillId="0" borderId="17" xfId="0" applyNumberFormat="1" applyFont="1" applyBorder="1" applyAlignment="1">
      <alignment vertical="center"/>
    </xf>
    <xf numFmtId="49" fontId="4" fillId="0" borderId="16" xfId="0" applyNumberFormat="1" applyFont="1" applyFill="1" applyBorder="1" applyAlignment="1">
      <alignment horizontal="left" vertical="center" wrapText="1"/>
    </xf>
    <xf numFmtId="0" fontId="4" fillId="0" borderId="10" xfId="0" applyFont="1" applyFill="1" applyBorder="1" applyAlignment="1">
      <alignment/>
    </xf>
    <xf numFmtId="49" fontId="2" fillId="0" borderId="17" xfId="0" applyNumberFormat="1" applyFont="1" applyBorder="1" applyAlignment="1">
      <alignment vertical="center"/>
    </xf>
    <xf numFmtId="183" fontId="2" fillId="0" borderId="17" xfId="0" applyNumberFormat="1" applyFont="1" applyBorder="1" applyAlignment="1">
      <alignment vertical="center"/>
    </xf>
    <xf numFmtId="183" fontId="0" fillId="0" borderId="10" xfId="0" applyNumberFormat="1" applyBorder="1" applyAlignment="1">
      <alignment vertical="center"/>
    </xf>
    <xf numFmtId="0" fontId="6" fillId="0" borderId="12" xfId="0" applyFont="1" applyBorder="1" applyAlignment="1">
      <alignment/>
    </xf>
    <xf numFmtId="0" fontId="5" fillId="0" borderId="18" xfId="0" applyFont="1" applyBorder="1" applyAlignment="1">
      <alignment/>
    </xf>
    <xf numFmtId="0" fontId="2" fillId="0" borderId="18" xfId="0" applyFont="1" applyBorder="1" applyAlignment="1">
      <alignment/>
    </xf>
    <xf numFmtId="0" fontId="2" fillId="0" borderId="16" xfId="0" applyFont="1" applyBorder="1" applyAlignment="1">
      <alignment/>
    </xf>
    <xf numFmtId="49" fontId="0" fillId="0" borderId="11" xfId="0" applyNumberFormat="1" applyFont="1" applyBorder="1" applyAlignment="1">
      <alignment vertical="center"/>
    </xf>
    <xf numFmtId="183" fontId="0" fillId="0" borderId="11" xfId="0" applyNumberFormat="1" applyFont="1" applyBorder="1" applyAlignment="1">
      <alignment vertical="center"/>
    </xf>
    <xf numFmtId="182" fontId="0" fillId="0" borderId="10" xfId="0" applyNumberFormat="1" applyBorder="1" applyAlignment="1">
      <alignment/>
    </xf>
    <xf numFmtId="0" fontId="4" fillId="0" borderId="0" xfId="0" applyFont="1" applyAlignment="1">
      <alignment/>
    </xf>
    <xf numFmtId="2" fontId="4" fillId="0" borderId="11" xfId="0" applyNumberFormat="1" applyFont="1" applyBorder="1" applyAlignment="1">
      <alignment horizontal="center" vertical="center" wrapText="1"/>
    </xf>
    <xf numFmtId="2" fontId="6" fillId="0" borderId="11" xfId="0" applyNumberFormat="1" applyFont="1" applyBorder="1" applyAlignment="1">
      <alignment vertical="center"/>
    </xf>
    <xf numFmtId="182" fontId="6" fillId="0" borderId="11" xfId="0" applyNumberFormat="1" applyFont="1" applyBorder="1" applyAlignment="1">
      <alignment vertical="center"/>
    </xf>
    <xf numFmtId="1" fontId="4" fillId="0" borderId="11" xfId="0" applyNumberFormat="1" applyFont="1" applyBorder="1" applyAlignment="1">
      <alignment horizontal="center" vertical="center"/>
    </xf>
    <xf numFmtId="2" fontId="4" fillId="0" borderId="11" xfId="0" applyNumberFormat="1" applyFont="1" applyBorder="1" applyAlignment="1">
      <alignment vertical="center"/>
    </xf>
    <xf numFmtId="182" fontId="4" fillId="0" borderId="11" xfId="0" applyNumberFormat="1" applyFont="1" applyBorder="1" applyAlignment="1">
      <alignment vertical="center"/>
    </xf>
    <xf numFmtId="182" fontId="4" fillId="0" borderId="10" xfId="0" applyNumberFormat="1" applyFont="1" applyBorder="1" applyAlignment="1">
      <alignment vertical="center"/>
    </xf>
    <xf numFmtId="1" fontId="4" fillId="0" borderId="17" xfId="0" applyNumberFormat="1" applyFont="1" applyBorder="1" applyAlignment="1">
      <alignment horizontal="center" vertical="center"/>
    </xf>
    <xf numFmtId="2" fontId="4" fillId="0" borderId="17" xfId="0" applyNumberFormat="1" applyFont="1" applyBorder="1" applyAlignment="1">
      <alignment vertical="center"/>
    </xf>
    <xf numFmtId="182" fontId="4" fillId="0" borderId="17" xfId="0" applyNumberFormat="1" applyFont="1" applyBorder="1" applyAlignment="1">
      <alignment vertical="center"/>
    </xf>
    <xf numFmtId="49" fontId="4" fillId="0" borderId="17" xfId="0" applyNumberFormat="1" applyFont="1" applyBorder="1" applyAlignment="1">
      <alignment horizontal="center" vertical="center"/>
    </xf>
    <xf numFmtId="182" fontId="4" fillId="0" borderId="19" xfId="0" applyNumberFormat="1" applyFont="1" applyBorder="1" applyAlignment="1">
      <alignment vertical="center"/>
    </xf>
    <xf numFmtId="49" fontId="4" fillId="0" borderId="11" xfId="0" applyNumberFormat="1" applyFont="1" applyBorder="1" applyAlignment="1">
      <alignment horizontal="center" vertical="center"/>
    </xf>
    <xf numFmtId="182" fontId="4" fillId="0" borderId="20" xfId="0" applyNumberFormat="1" applyFont="1" applyBorder="1" applyAlignment="1">
      <alignment horizontal="right" vertical="center"/>
    </xf>
    <xf numFmtId="182" fontId="4" fillId="0" borderId="20" xfId="0" applyNumberFormat="1" applyFont="1" applyBorder="1" applyAlignment="1">
      <alignment vertical="center"/>
    </xf>
    <xf numFmtId="49" fontId="4" fillId="0" borderId="10" xfId="0" applyNumberFormat="1" applyFont="1" applyBorder="1" applyAlignment="1">
      <alignment horizontal="center" vertical="center" wrapText="1"/>
    </xf>
    <xf numFmtId="182" fontId="6" fillId="0" borderId="12" xfId="0" applyNumberFormat="1" applyFont="1" applyFill="1" applyBorder="1" applyAlignment="1">
      <alignment horizontal="right" vertical="center"/>
    </xf>
    <xf numFmtId="49" fontId="4" fillId="0" borderId="17" xfId="0" applyNumberFormat="1" applyFont="1" applyBorder="1" applyAlignment="1">
      <alignment vertical="center"/>
    </xf>
    <xf numFmtId="49" fontId="6" fillId="0" borderId="16" xfId="0" applyNumberFormat="1" applyFont="1" applyFill="1" applyBorder="1" applyAlignment="1">
      <alignment horizontal="left" vertical="center" wrapText="1"/>
    </xf>
    <xf numFmtId="1" fontId="2" fillId="0" borderId="10" xfId="0" applyNumberFormat="1" applyFont="1" applyBorder="1" applyAlignment="1">
      <alignment vertical="center"/>
    </xf>
    <xf numFmtId="1" fontId="4" fillId="0" borderId="10" xfId="0" applyNumberFormat="1" applyFont="1" applyBorder="1" applyAlignment="1">
      <alignment vertical="center"/>
    </xf>
    <xf numFmtId="0" fontId="0" fillId="0" borderId="10" xfId="0" applyBorder="1" applyAlignment="1">
      <alignment/>
    </xf>
    <xf numFmtId="182" fontId="8" fillId="0" borderId="10" xfId="0" applyNumberFormat="1" applyFont="1" applyBorder="1" applyAlignment="1">
      <alignment horizontal="right" vertical="center" wrapText="1"/>
    </xf>
    <xf numFmtId="0" fontId="4" fillId="0" borderId="0" xfId="0" applyFont="1" applyAlignment="1">
      <alignment horizontal="right"/>
    </xf>
    <xf numFmtId="49" fontId="6" fillId="0" borderId="11"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1" xfId="0" applyNumberFormat="1" applyFont="1" applyBorder="1" applyAlignment="1">
      <alignment vertical="center"/>
    </xf>
    <xf numFmtId="49" fontId="6" fillId="0" borderId="17" xfId="0" applyNumberFormat="1" applyFont="1" applyBorder="1" applyAlignment="1">
      <alignment vertical="center"/>
    </xf>
    <xf numFmtId="49" fontId="4" fillId="0" borderId="11" xfId="0" applyNumberFormat="1" applyFont="1" applyBorder="1" applyAlignment="1">
      <alignment horizontal="center" vertical="center"/>
    </xf>
    <xf numFmtId="49" fontId="6" fillId="0" borderId="11" xfId="0" applyNumberFormat="1" applyFont="1" applyBorder="1" applyAlignment="1">
      <alignment/>
    </xf>
    <xf numFmtId="49" fontId="4" fillId="0" borderId="10" xfId="0" applyNumberFormat="1" applyFont="1" applyBorder="1" applyAlignment="1">
      <alignment horizontal="center" vertical="center"/>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182" fontId="6" fillId="0" borderId="17" xfId="0" applyNumberFormat="1" applyFont="1" applyBorder="1" applyAlignment="1">
      <alignment vertical="center"/>
    </xf>
    <xf numFmtId="1" fontId="6" fillId="0" borderId="11" xfId="0" applyNumberFormat="1" applyFont="1" applyBorder="1" applyAlignment="1">
      <alignment horizontal="center" vertical="center"/>
    </xf>
    <xf numFmtId="49" fontId="0" fillId="0" borderId="16" xfId="0" applyNumberFormat="1" applyFont="1" applyBorder="1" applyAlignment="1">
      <alignment horizontal="center" vertical="center"/>
    </xf>
    <xf numFmtId="0" fontId="22" fillId="0" borderId="10" xfId="0" applyFont="1" applyFill="1" applyBorder="1" applyAlignment="1">
      <alignment horizontal="center"/>
    </xf>
    <xf numFmtId="0" fontId="2" fillId="0" borderId="10" xfId="0" applyFont="1" applyBorder="1" applyAlignment="1">
      <alignment horizontal="center" vertical="center" wrapText="1"/>
    </xf>
    <xf numFmtId="182" fontId="0" fillId="0" borderId="11" xfId="0" applyNumberFormat="1" applyFont="1" applyBorder="1" applyAlignment="1">
      <alignment horizontal="right" vertical="center" wrapText="1"/>
    </xf>
    <xf numFmtId="182" fontId="2" fillId="0" borderId="11" xfId="0" applyNumberFormat="1" applyFont="1" applyBorder="1" applyAlignment="1">
      <alignment horizontal="right" vertical="center" wrapText="1"/>
    </xf>
    <xf numFmtId="0" fontId="0" fillId="0" borderId="16" xfId="0" applyFont="1" applyBorder="1" applyAlignment="1">
      <alignment vertical="center" wrapText="1"/>
    </xf>
    <xf numFmtId="49" fontId="0"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2" fillId="0" borderId="16" xfId="0" applyFont="1" applyBorder="1" applyAlignment="1">
      <alignment vertical="center" wrapText="1"/>
    </xf>
    <xf numFmtId="49" fontId="2" fillId="0" borderId="16" xfId="0" applyNumberFormat="1" applyFont="1" applyBorder="1" applyAlignment="1">
      <alignment vertical="center"/>
    </xf>
    <xf numFmtId="49" fontId="0" fillId="0" borderId="16" xfId="0" applyNumberFormat="1" applyFont="1" applyBorder="1" applyAlignment="1">
      <alignment vertical="center"/>
    </xf>
    <xf numFmtId="182" fontId="4" fillId="0" borderId="12" xfId="0" applyNumberFormat="1" applyFont="1" applyBorder="1" applyAlignment="1">
      <alignment horizontal="right" vertical="center"/>
    </xf>
    <xf numFmtId="182" fontId="2" fillId="0" borderId="10" xfId="0" applyNumberFormat="1" applyFont="1" applyBorder="1" applyAlignment="1">
      <alignment horizontal="right" vertical="center"/>
    </xf>
    <xf numFmtId="0" fontId="0" fillId="0" borderId="11" xfId="0" applyFont="1" applyBorder="1" applyAlignment="1">
      <alignment horizontal="right" vertical="center" wrapText="1"/>
    </xf>
    <xf numFmtId="0" fontId="2" fillId="0" borderId="11" xfId="0" applyFont="1" applyBorder="1" applyAlignment="1">
      <alignment horizontal="right" vertical="center" wrapText="1"/>
    </xf>
    <xf numFmtId="182" fontId="6" fillId="0" borderId="20" xfId="0" applyNumberFormat="1" applyFont="1" applyBorder="1" applyAlignment="1">
      <alignment horizontal="right" vertical="center"/>
    </xf>
    <xf numFmtId="1" fontId="4" fillId="0" borderId="12" xfId="0" applyNumberFormat="1" applyFont="1" applyBorder="1" applyAlignment="1">
      <alignment horizontal="center" vertical="center"/>
    </xf>
    <xf numFmtId="182" fontId="2" fillId="0" borderId="10" xfId="0" applyNumberFormat="1" applyFont="1" applyBorder="1" applyAlignment="1">
      <alignment horizontal="right" vertical="center" wrapText="1"/>
    </xf>
    <xf numFmtId="0" fontId="1" fillId="0" borderId="0" xfId="0" applyFont="1" applyFill="1" applyBorder="1" applyAlignment="1">
      <alignment/>
    </xf>
    <xf numFmtId="0" fontId="1" fillId="0" borderId="0" xfId="0" applyFont="1" applyAlignment="1">
      <alignment/>
    </xf>
    <xf numFmtId="183" fontId="2" fillId="0" borderId="11" xfId="0" applyNumberFormat="1" applyFont="1" applyBorder="1" applyAlignment="1">
      <alignment vertical="center"/>
    </xf>
    <xf numFmtId="182" fontId="0" fillId="0" borderId="20" xfId="0" applyNumberFormat="1" applyFont="1" applyBorder="1" applyAlignment="1">
      <alignment horizontal="right" vertical="center" wrapText="1"/>
    </xf>
    <xf numFmtId="182" fontId="2" fillId="0" borderId="20" xfId="0" applyNumberFormat="1" applyFont="1" applyBorder="1" applyAlignment="1">
      <alignment horizontal="right" vertical="center" wrapText="1"/>
    </xf>
    <xf numFmtId="0" fontId="0" fillId="0" borderId="10" xfId="0" applyBorder="1" applyAlignment="1">
      <alignment wrapText="1"/>
    </xf>
    <xf numFmtId="4" fontId="0" fillId="0" borderId="10" xfId="0" applyNumberFormat="1" applyBorder="1" applyAlignment="1">
      <alignment/>
    </xf>
    <xf numFmtId="0" fontId="27" fillId="0" borderId="0" xfId="0" applyFont="1" applyAlignment="1">
      <alignment/>
    </xf>
    <xf numFmtId="0" fontId="27" fillId="0" borderId="10" xfId="0" applyFont="1" applyBorder="1" applyAlignment="1">
      <alignment vertical="center" wrapText="1"/>
    </xf>
    <xf numFmtId="0" fontId="27" fillId="0" borderId="10" xfId="0" applyFont="1" applyBorder="1" applyAlignment="1">
      <alignment/>
    </xf>
    <xf numFmtId="4" fontId="27" fillId="0" borderId="10" xfId="0" applyNumberFormat="1" applyFont="1" applyBorder="1" applyAlignment="1">
      <alignment/>
    </xf>
    <xf numFmtId="0" fontId="27" fillId="0" borderId="10" xfId="0" applyFont="1" applyBorder="1" applyAlignment="1">
      <alignment wrapText="1"/>
    </xf>
    <xf numFmtId="3" fontId="27" fillId="0" borderId="10" xfId="0" applyNumberFormat="1" applyFont="1" applyBorder="1" applyAlignment="1">
      <alignment/>
    </xf>
    <xf numFmtId="182" fontId="0" fillId="0" borderId="10" xfId="0" applyNumberFormat="1" applyBorder="1" applyAlignment="1">
      <alignment/>
    </xf>
    <xf numFmtId="183" fontId="0" fillId="0" borderId="10" xfId="0" applyNumberFormat="1" applyBorder="1" applyAlignment="1">
      <alignment/>
    </xf>
    <xf numFmtId="0" fontId="0" fillId="0" borderId="12" xfId="0" applyFont="1" applyBorder="1" applyAlignment="1">
      <alignment horizontal="left"/>
    </xf>
    <xf numFmtId="0" fontId="0" fillId="0" borderId="18" xfId="0" applyFont="1" applyBorder="1" applyAlignment="1">
      <alignment horizontal="left"/>
    </xf>
    <xf numFmtId="0" fontId="0" fillId="0" borderId="16" xfId="0" applyFont="1" applyBorder="1" applyAlignment="1">
      <alignment horizontal="left"/>
    </xf>
    <xf numFmtId="49" fontId="0" fillId="0" borderId="12" xfId="0" applyNumberFormat="1" applyFont="1" applyBorder="1" applyAlignment="1">
      <alignment horizontal="center"/>
    </xf>
    <xf numFmtId="49" fontId="0" fillId="0" borderId="18" xfId="0" applyNumberFormat="1" applyFont="1" applyBorder="1" applyAlignment="1">
      <alignment horizontal="center"/>
    </xf>
    <xf numFmtId="49" fontId="0" fillId="0" borderId="16" xfId="0" applyNumberFormat="1" applyFont="1" applyBorder="1" applyAlignment="1">
      <alignment horizontal="center"/>
    </xf>
    <xf numFmtId="0" fontId="4" fillId="0" borderId="12" xfId="0" applyFont="1" applyBorder="1" applyAlignment="1">
      <alignment horizontal="left"/>
    </xf>
    <xf numFmtId="0" fontId="4" fillId="0" borderId="18" xfId="0" applyFont="1" applyBorder="1" applyAlignment="1">
      <alignment horizontal="left"/>
    </xf>
    <xf numFmtId="0" fontId="4" fillId="0" borderId="16" xfId="0" applyFont="1" applyBorder="1" applyAlignment="1">
      <alignment horizontal="left"/>
    </xf>
    <xf numFmtId="49" fontId="4" fillId="0" borderId="12" xfId="0" applyNumberFormat="1" applyFont="1" applyBorder="1" applyAlignment="1">
      <alignment horizontal="center"/>
    </xf>
    <xf numFmtId="49" fontId="4" fillId="0" borderId="18" xfId="0" applyNumberFormat="1" applyFont="1" applyBorder="1" applyAlignment="1">
      <alignment horizontal="center"/>
    </xf>
    <xf numFmtId="49" fontId="4" fillId="0" borderId="16" xfId="0" applyNumberFormat="1" applyFont="1" applyBorder="1" applyAlignment="1">
      <alignment horizontal="center"/>
    </xf>
    <xf numFmtId="0" fontId="2" fillId="0" borderId="12"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8" fillId="0" borderId="12" xfId="0" applyNumberFormat="1" applyFont="1" applyBorder="1" applyAlignment="1">
      <alignment horizontal="center"/>
    </xf>
    <xf numFmtId="49" fontId="8" fillId="0" borderId="18" xfId="0" applyNumberFormat="1" applyFont="1" applyBorder="1" applyAlignment="1">
      <alignment horizontal="center"/>
    </xf>
    <xf numFmtId="49" fontId="8" fillId="0" borderId="16" xfId="0" applyNumberFormat="1" applyFont="1" applyBorder="1" applyAlignment="1">
      <alignment horizontal="center"/>
    </xf>
    <xf numFmtId="0" fontId="0" fillId="0" borderId="10" xfId="0" applyBorder="1" applyAlignment="1">
      <alignment horizontal="left"/>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49" fontId="2" fillId="0" borderId="12"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49" fontId="0" fillId="0" borderId="12"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2" fillId="0" borderId="10" xfId="0" applyFont="1" applyBorder="1" applyAlignment="1">
      <alignment horizontal="center"/>
    </xf>
    <xf numFmtId="49" fontId="0" fillId="0" borderId="12" xfId="0" applyNumberFormat="1" applyBorder="1" applyAlignment="1">
      <alignment horizontal="center"/>
    </xf>
    <xf numFmtId="49" fontId="0" fillId="0" borderId="18" xfId="0" applyNumberFormat="1" applyBorder="1" applyAlignment="1">
      <alignment horizontal="center"/>
    </xf>
    <xf numFmtId="49" fontId="0" fillId="0" borderId="16" xfId="0" applyNumberFormat="1" applyBorder="1" applyAlignment="1">
      <alignment horizontal="center"/>
    </xf>
    <xf numFmtId="49" fontId="2" fillId="0" borderId="12" xfId="0" applyNumberFormat="1" applyFont="1" applyBorder="1" applyAlignment="1">
      <alignment horizontal="center"/>
    </xf>
    <xf numFmtId="49" fontId="2" fillId="0" borderId="18" xfId="0" applyNumberFormat="1" applyFont="1" applyBorder="1" applyAlignment="1">
      <alignment horizontal="center"/>
    </xf>
    <xf numFmtId="49" fontId="2" fillId="0" borderId="16" xfId="0" applyNumberFormat="1" applyFont="1" applyBorder="1" applyAlignment="1">
      <alignment horizontal="center"/>
    </xf>
    <xf numFmtId="0" fontId="0" fillId="0" borderId="10" xfId="0" applyFont="1" applyBorder="1" applyAlignment="1">
      <alignment horizontal="left"/>
    </xf>
    <xf numFmtId="0" fontId="4" fillId="0" borderId="12" xfId="0" applyFont="1" applyBorder="1" applyAlignment="1">
      <alignment horizontal="left"/>
    </xf>
    <xf numFmtId="0" fontId="4" fillId="0" borderId="18" xfId="0" applyFont="1" applyBorder="1" applyAlignment="1">
      <alignment horizontal="left"/>
    </xf>
    <xf numFmtId="0" fontId="4" fillId="0" borderId="16" xfId="0" applyFont="1" applyBorder="1" applyAlignment="1">
      <alignment horizontal="left"/>
    </xf>
    <xf numFmtId="49" fontId="4" fillId="0" borderId="12" xfId="0" applyNumberFormat="1" applyFont="1" applyBorder="1" applyAlignment="1">
      <alignment horizontal="center"/>
    </xf>
    <xf numFmtId="182" fontId="0" fillId="0" borderId="11" xfId="0" applyNumberFormat="1" applyBorder="1" applyAlignment="1">
      <alignment horizontal="right" vertical="center"/>
    </xf>
    <xf numFmtId="182" fontId="0" fillId="0" borderId="23" xfId="0" applyNumberFormat="1" applyBorder="1" applyAlignment="1">
      <alignment horizontal="right" vertical="center"/>
    </xf>
    <xf numFmtId="182" fontId="0" fillId="0" borderId="17" xfId="0" applyNumberFormat="1" applyBorder="1" applyAlignment="1">
      <alignment horizontal="right" vertical="center"/>
    </xf>
    <xf numFmtId="0" fontId="0" fillId="0" borderId="12" xfId="0" applyFill="1" applyBorder="1" applyAlignment="1">
      <alignment horizontal="left"/>
    </xf>
    <xf numFmtId="0" fontId="0" fillId="0" borderId="18" xfId="0" applyFill="1" applyBorder="1" applyAlignment="1">
      <alignment horizontal="left"/>
    </xf>
    <xf numFmtId="0" fontId="0" fillId="0" borderId="16" xfId="0" applyFill="1"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0" fillId="0" borderId="16" xfId="0" applyBorder="1" applyAlignment="1">
      <alignment horizontal="left"/>
    </xf>
    <xf numFmtId="0" fontId="0" fillId="0" borderId="10" xfId="0" applyBorder="1" applyAlignment="1">
      <alignment horizontal="left" vertical="center" wrapText="1"/>
    </xf>
    <xf numFmtId="49" fontId="0" fillId="0" borderId="2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2" fillId="0" borderId="10" xfId="0" applyFont="1" applyFill="1" applyBorder="1" applyAlignment="1">
      <alignment horizontal="left"/>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49" fontId="0" fillId="0" borderId="12"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20" xfId="0" applyNumberFormat="1"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8" xfId="0" applyNumberFormat="1" applyBorder="1" applyAlignment="1">
      <alignment horizontal="center" vertical="center"/>
    </xf>
    <xf numFmtId="49" fontId="0" fillId="0" borderId="16" xfId="0" applyNumberForma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4" fillId="0" borderId="0" xfId="0" applyFont="1" applyAlignment="1">
      <alignment horizontal="right"/>
    </xf>
    <xf numFmtId="0" fontId="4"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12" fillId="0" borderId="0" xfId="0" applyFont="1" applyAlignment="1">
      <alignment horizontal="center" vertical="center" wrapText="1"/>
    </xf>
    <xf numFmtId="0" fontId="0" fillId="0" borderId="12" xfId="0" applyFont="1" applyBorder="1" applyAlignment="1">
      <alignment horizontal="left" wrapText="1"/>
    </xf>
    <xf numFmtId="0" fontId="0" fillId="0" borderId="18" xfId="0" applyFont="1" applyBorder="1" applyAlignment="1">
      <alignment horizontal="left" wrapText="1"/>
    </xf>
    <xf numFmtId="0" fontId="0" fillId="0" borderId="16" xfId="0" applyFont="1" applyBorder="1" applyAlignment="1">
      <alignment horizontal="left" wrapText="1"/>
    </xf>
    <xf numFmtId="0" fontId="6" fillId="0" borderId="12" xfId="0" applyFont="1" applyBorder="1" applyAlignment="1">
      <alignment horizontal="left"/>
    </xf>
    <xf numFmtId="0" fontId="6" fillId="0" borderId="18" xfId="0" applyFont="1" applyBorder="1" applyAlignment="1">
      <alignment horizontal="left"/>
    </xf>
    <xf numFmtId="0" fontId="6" fillId="0" borderId="16" xfId="0" applyFont="1" applyBorder="1" applyAlignment="1">
      <alignment horizontal="left"/>
    </xf>
    <xf numFmtId="0" fontId="0" fillId="0" borderId="20"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3" xfId="0" applyBorder="1" applyAlignment="1">
      <alignment/>
    </xf>
    <xf numFmtId="0" fontId="0" fillId="0" borderId="0" xfId="0" applyAlignment="1">
      <alignment/>
    </xf>
    <xf numFmtId="0" fontId="0" fillId="0" borderId="24" xfId="0" applyBorder="1" applyAlignment="1">
      <alignment/>
    </xf>
    <xf numFmtId="0" fontId="0" fillId="0" borderId="19" xfId="0" applyBorder="1" applyAlignment="1">
      <alignment/>
    </xf>
    <xf numFmtId="0" fontId="0" fillId="0" borderId="21" xfId="0" applyBorder="1" applyAlignment="1">
      <alignment/>
    </xf>
    <xf numFmtId="0" fontId="0" fillId="0" borderId="22" xfId="0" applyBorder="1" applyAlignment="1">
      <alignment/>
    </xf>
    <xf numFmtId="0" fontId="0" fillId="0" borderId="20" xfId="0" applyFont="1" applyBorder="1" applyAlignment="1">
      <alignment horizontal="center" vertical="center"/>
    </xf>
    <xf numFmtId="0" fontId="3" fillId="0" borderId="10" xfId="0" applyFont="1" applyBorder="1" applyAlignment="1">
      <alignment horizontal="center" vertical="center" wrapText="1"/>
    </xf>
    <xf numFmtId="49" fontId="6" fillId="0" borderId="12"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1" fillId="33" borderId="12" xfId="0" applyFont="1" applyFill="1" applyBorder="1" applyAlignment="1">
      <alignment horizontal="left" vertical="center"/>
    </xf>
    <xf numFmtId="0" fontId="1" fillId="33" borderId="18" xfId="0" applyFont="1" applyFill="1" applyBorder="1" applyAlignment="1">
      <alignment horizontal="left" vertical="center"/>
    </xf>
    <xf numFmtId="0" fontId="1" fillId="33" borderId="16" xfId="0" applyFont="1" applyFill="1" applyBorder="1" applyAlignment="1">
      <alignment horizontal="left" vertical="center"/>
    </xf>
    <xf numFmtId="49" fontId="2" fillId="0" borderId="12"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1" fillId="33" borderId="12" xfId="0" applyFont="1" applyFill="1" applyBorder="1" applyAlignment="1">
      <alignment horizontal="left" vertical="top" wrapText="1"/>
    </xf>
    <xf numFmtId="0" fontId="1" fillId="33" borderId="18" xfId="0" applyFont="1" applyFill="1" applyBorder="1" applyAlignment="1">
      <alignment horizontal="left" vertical="top" wrapText="1"/>
    </xf>
    <xf numFmtId="0" fontId="1" fillId="33" borderId="16" xfId="0" applyFont="1" applyFill="1" applyBorder="1" applyAlignment="1">
      <alignment horizontal="left" vertical="top" wrapText="1"/>
    </xf>
    <xf numFmtId="0" fontId="6" fillId="0" borderId="12" xfId="0" applyNumberFormat="1" applyFont="1" applyFill="1" applyBorder="1" applyAlignment="1">
      <alignment horizontal="left" vertical="center" wrapText="1"/>
    </xf>
    <xf numFmtId="0" fontId="6" fillId="0" borderId="18"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4" fillId="0" borderId="16" xfId="0" applyNumberFormat="1"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49" fontId="0" fillId="0" borderId="10" xfId="0" applyNumberFormat="1" applyFont="1" applyBorder="1" applyAlignment="1">
      <alignment horizontal="center" vertical="center"/>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6" xfId="0" applyFont="1" applyBorder="1" applyAlignment="1">
      <alignment vertical="center" wrapText="1"/>
    </xf>
    <xf numFmtId="0" fontId="4" fillId="0" borderId="18" xfId="0" applyNumberFormat="1" applyFont="1" applyFill="1" applyBorder="1" applyAlignment="1">
      <alignment horizontal="left" vertical="center" wrapText="1"/>
    </xf>
    <xf numFmtId="0" fontId="4" fillId="0" borderId="16" xfId="0" applyNumberFormat="1"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4" fillId="0" borderId="12" xfId="0" applyNumberFormat="1"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8" xfId="0" applyFont="1" applyFill="1" applyBorder="1" applyAlignment="1">
      <alignment horizontal="left" vertical="center"/>
    </xf>
    <xf numFmtId="0" fontId="6" fillId="0" borderId="16" xfId="0" applyFont="1" applyFill="1" applyBorder="1" applyAlignment="1">
      <alignment horizontal="left" vertical="center"/>
    </xf>
    <xf numFmtId="0" fontId="4" fillId="0" borderId="12"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Fill="1" applyBorder="1" applyAlignment="1">
      <alignment horizontal="left"/>
    </xf>
    <xf numFmtId="0" fontId="4" fillId="0" borderId="18" xfId="0" applyFont="1" applyFill="1" applyBorder="1" applyAlignment="1">
      <alignment horizontal="left"/>
    </xf>
    <xf numFmtId="0" fontId="4" fillId="0" borderId="16" xfId="0" applyFont="1" applyFill="1" applyBorder="1" applyAlignment="1">
      <alignment horizontal="left"/>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0" fillId="0" borderId="10" xfId="0" applyFont="1" applyBorder="1" applyAlignment="1">
      <alignment horizontal="left" vertical="center" wrapText="1"/>
    </xf>
    <xf numFmtId="0" fontId="4" fillId="0" borderId="12" xfId="0" applyFont="1" applyFill="1" applyBorder="1" applyAlignment="1">
      <alignment horizontal="left"/>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wrapText="1"/>
    </xf>
    <xf numFmtId="0" fontId="2" fillId="0" borderId="12"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0" fillId="0" borderId="20"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5" fillId="0" borderId="0" xfId="0" applyFont="1" applyAlignment="1">
      <alignment horizontal="center" vertical="center" wrapText="1"/>
    </xf>
    <xf numFmtId="49" fontId="4" fillId="0" borderId="12"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4" fillId="0" borderId="12"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6" fillId="0" borderId="18"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0" fontId="2" fillId="0" borderId="12" xfId="0" applyFont="1" applyBorder="1" applyAlignment="1">
      <alignment horizontal="left" vertical="top"/>
    </xf>
    <xf numFmtId="0" fontId="2" fillId="0" borderId="18" xfId="0" applyFont="1" applyBorder="1" applyAlignment="1">
      <alignment horizontal="left" vertical="top"/>
    </xf>
    <xf numFmtId="0" fontId="2" fillId="0" borderId="16" xfId="0" applyFont="1" applyBorder="1" applyAlignment="1">
      <alignment horizontal="left" vertical="top"/>
    </xf>
    <xf numFmtId="49" fontId="4" fillId="0" borderId="12"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2" xfId="0" applyNumberFormat="1" applyFont="1" applyBorder="1" applyAlignment="1">
      <alignment horizontal="center" vertical="center"/>
    </xf>
    <xf numFmtId="2" fontId="4" fillId="0" borderId="20"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12" xfId="0" applyNumberFormat="1" applyFont="1" applyBorder="1" applyAlignment="1">
      <alignment horizontal="center" vertical="center"/>
    </xf>
    <xf numFmtId="2" fontId="4" fillId="0" borderId="16"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2" fontId="6" fillId="0" borderId="20"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12" xfId="0" applyFont="1" applyFill="1" applyBorder="1" applyAlignment="1">
      <alignment horizontal="left" vertical="center" wrapText="1"/>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182" fontId="6" fillId="0" borderId="13" xfId="0" applyNumberFormat="1" applyFont="1" applyBorder="1" applyAlignment="1">
      <alignment horizontal="right"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6" xfId="0" applyNumberFormat="1" applyFont="1" applyBorder="1" applyAlignment="1">
      <alignment horizontal="center" vertical="center"/>
    </xf>
    <xf numFmtId="182" fontId="6" fillId="0" borderId="0" xfId="0" applyNumberFormat="1" applyFont="1" applyBorder="1" applyAlignment="1">
      <alignment horizontal="right" vertical="center"/>
    </xf>
    <xf numFmtId="0" fontId="6" fillId="0" borderId="12" xfId="0" applyFont="1" applyFill="1" applyBorder="1" applyAlignment="1">
      <alignment horizontal="left"/>
    </xf>
    <xf numFmtId="0" fontId="6" fillId="0" borderId="18" xfId="0" applyFont="1" applyFill="1" applyBorder="1" applyAlignment="1">
      <alignment horizontal="left"/>
    </xf>
    <xf numFmtId="0" fontId="6" fillId="0" borderId="16" xfId="0" applyFont="1" applyFill="1" applyBorder="1" applyAlignment="1">
      <alignment horizontal="left"/>
    </xf>
    <xf numFmtId="2" fontId="6" fillId="0" borderId="19" xfId="0" applyNumberFormat="1" applyFont="1" applyBorder="1" applyAlignment="1">
      <alignment horizontal="center" vertical="center"/>
    </xf>
    <xf numFmtId="2" fontId="6" fillId="0" borderId="22" xfId="0" applyNumberFormat="1" applyFont="1" applyBorder="1" applyAlignment="1">
      <alignment horizontal="center" vertical="center"/>
    </xf>
    <xf numFmtId="2" fontId="4" fillId="0" borderId="10" xfId="0" applyNumberFormat="1" applyFont="1" applyBorder="1" applyAlignment="1">
      <alignment horizontal="center" vertical="center"/>
    </xf>
    <xf numFmtId="182" fontId="4" fillId="0" borderId="12" xfId="0" applyNumberFormat="1" applyFont="1" applyBorder="1" applyAlignment="1">
      <alignment horizontal="right" vertical="center"/>
    </xf>
    <xf numFmtId="182" fontId="6" fillId="0" borderId="0" xfId="0" applyNumberFormat="1" applyFont="1" applyBorder="1" applyAlignment="1">
      <alignment horizontal="right"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182" fontId="6" fillId="0" borderId="13" xfId="0" applyNumberFormat="1" applyFont="1" applyBorder="1" applyAlignment="1">
      <alignment horizontal="right" vertical="center" wrapText="1"/>
    </xf>
    <xf numFmtId="0" fontId="26" fillId="0" borderId="0" xfId="0" applyFont="1" applyAlignment="1">
      <alignment horizontal="center" vertical="center" wrapText="1"/>
    </xf>
    <xf numFmtId="2" fontId="4" fillId="0" borderId="14" xfId="0" applyNumberFormat="1" applyFont="1" applyBorder="1" applyAlignment="1">
      <alignment horizontal="center" vertical="center"/>
    </xf>
    <xf numFmtId="0" fontId="10" fillId="0" borderId="10" xfId="0" applyFont="1" applyBorder="1" applyAlignment="1">
      <alignment horizontal="left" vertical="center" wrapText="1"/>
    </xf>
    <xf numFmtId="182" fontId="6" fillId="0" borderId="12" xfId="0" applyNumberFormat="1" applyFont="1" applyBorder="1" applyAlignment="1">
      <alignment horizontal="right" vertical="center" wrapText="1"/>
    </xf>
    <xf numFmtId="0" fontId="4" fillId="0" borderId="21" xfId="0" applyFont="1" applyBorder="1" applyAlignment="1">
      <alignment horizontal="right"/>
    </xf>
    <xf numFmtId="49" fontId="2" fillId="0" borderId="12"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2" fontId="4" fillId="0" borderId="19" xfId="0" applyNumberFormat="1" applyFont="1" applyBorder="1" applyAlignment="1">
      <alignment horizontal="center" vertical="center"/>
    </xf>
    <xf numFmtId="2" fontId="4" fillId="0" borderId="22"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4" fillId="0" borderId="10" xfId="0" applyFont="1" applyFill="1" applyBorder="1" applyAlignment="1">
      <alignment horizontal="left" vertical="center" wrapText="1"/>
    </xf>
    <xf numFmtId="2" fontId="4" fillId="0" borderId="21" xfId="0" applyNumberFormat="1" applyFont="1" applyBorder="1" applyAlignment="1">
      <alignment horizontal="center" vertical="center"/>
    </xf>
    <xf numFmtId="0" fontId="6" fillId="0" borderId="10" xfId="0" applyFont="1" applyBorder="1" applyAlignment="1">
      <alignment horizontal="left"/>
    </xf>
    <xf numFmtId="2" fontId="4" fillId="0" borderId="13" xfId="0" applyNumberFormat="1" applyFont="1" applyBorder="1" applyAlignment="1">
      <alignment horizontal="center" vertical="center"/>
    </xf>
    <xf numFmtId="2" fontId="4" fillId="0" borderId="24"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2" fontId="6"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 fontId="4" fillId="0" borderId="10" xfId="0" applyNumberFormat="1" applyFont="1" applyBorder="1" applyAlignment="1">
      <alignment horizontal="center" vertical="center"/>
    </xf>
    <xf numFmtId="0" fontId="6" fillId="0" borderId="12"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1" fillId="0" borderId="0" xfId="0" applyFont="1" applyFill="1" applyBorder="1" applyAlignment="1">
      <alignment vertical="top" wrapText="1"/>
    </xf>
    <xf numFmtId="0" fontId="1" fillId="0" borderId="0" xfId="0" applyFont="1" applyBorder="1" applyAlignment="1">
      <alignment/>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18" fillId="0" borderId="0" xfId="0" applyFont="1" applyFill="1" applyBorder="1" applyAlignment="1">
      <alignment horizontal="center" wrapText="1"/>
    </xf>
    <xf numFmtId="0" fontId="1" fillId="0" borderId="0" xfId="0" applyFont="1" applyFill="1" applyBorder="1" applyAlignment="1">
      <alignment horizontal="left"/>
    </xf>
    <xf numFmtId="0" fontId="18" fillId="0" borderId="0" xfId="0" applyFont="1" applyFill="1" applyAlignment="1">
      <alignment horizontal="center" wrapText="1"/>
    </xf>
    <xf numFmtId="0" fontId="27" fillId="0" borderId="0" xfId="0" applyFont="1" applyAlignment="1">
      <alignment horizontal="right"/>
    </xf>
    <xf numFmtId="0" fontId="0" fillId="0" borderId="0" xfId="0"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25">
      <selection activeCell="J42" sqref="J42"/>
    </sheetView>
  </sheetViews>
  <sheetFormatPr defaultColWidth="9.140625" defaultRowHeight="12.75"/>
  <cols>
    <col min="4" max="4" width="17.7109375" style="0" customWidth="1"/>
    <col min="5" max="5" width="7.28125" style="0" customWidth="1"/>
    <col min="6" max="6" width="0" style="0" hidden="1" customWidth="1"/>
    <col min="7" max="7" width="9.7109375" style="0" customWidth="1"/>
    <col min="8" max="9" width="9.140625" style="0" hidden="1" customWidth="1"/>
    <col min="10" max="10" width="15.7109375" style="0" customWidth="1"/>
    <col min="11" max="11" width="10.00390625" style="0" customWidth="1"/>
    <col min="12" max="12" width="6.57421875" style="0" customWidth="1"/>
  </cols>
  <sheetData>
    <row r="1" spans="4:12" ht="12.75">
      <c r="D1" s="302" t="s">
        <v>91</v>
      </c>
      <c r="E1" s="302"/>
      <c r="F1" s="302"/>
      <c r="G1" s="302"/>
      <c r="H1" s="302"/>
      <c r="I1" s="302"/>
      <c r="J1" s="302"/>
      <c r="K1" s="302"/>
      <c r="L1" s="302"/>
    </row>
    <row r="2" spans="4:12" ht="12.75">
      <c r="D2" s="303" t="s">
        <v>230</v>
      </c>
      <c r="E2" s="302"/>
      <c r="F2" s="302"/>
      <c r="G2" s="302"/>
      <c r="H2" s="302"/>
      <c r="I2" s="302"/>
      <c r="J2" s="302"/>
      <c r="K2" s="302"/>
      <c r="L2" s="302"/>
    </row>
    <row r="3" spans="4:12" ht="12.75">
      <c r="D3" s="303" t="s">
        <v>263</v>
      </c>
      <c r="E3" s="302"/>
      <c r="F3" s="302"/>
      <c r="G3" s="302"/>
      <c r="H3" s="302"/>
      <c r="I3" s="302"/>
      <c r="J3" s="302"/>
      <c r="K3" s="302"/>
      <c r="L3" s="302"/>
    </row>
    <row r="4" spans="4:12" ht="12.75">
      <c r="D4" s="303" t="s">
        <v>266</v>
      </c>
      <c r="E4" s="302"/>
      <c r="F4" s="302"/>
      <c r="G4" s="302"/>
      <c r="H4" s="302"/>
      <c r="I4" s="302"/>
      <c r="J4" s="302"/>
      <c r="K4" s="302"/>
      <c r="L4" s="302"/>
    </row>
    <row r="5" spans="7:12" ht="12.75">
      <c r="G5" s="304" t="s">
        <v>310</v>
      </c>
      <c r="H5" s="305"/>
      <c r="I5" s="305"/>
      <c r="J5" s="305"/>
      <c r="K5" s="305"/>
      <c r="L5" s="305"/>
    </row>
    <row r="6" spans="7:12" ht="12.75">
      <c r="G6" s="304"/>
      <c r="H6" s="304"/>
      <c r="I6" s="304"/>
      <c r="J6" s="304"/>
      <c r="K6" s="304"/>
      <c r="L6" s="304"/>
    </row>
    <row r="7" spans="1:11" ht="12.75" customHeight="1">
      <c r="A7" s="306" t="s">
        <v>268</v>
      </c>
      <c r="B7" s="306"/>
      <c r="C7" s="306"/>
      <c r="D7" s="306"/>
      <c r="E7" s="306"/>
      <c r="F7" s="306"/>
      <c r="G7" s="306"/>
      <c r="H7" s="306"/>
      <c r="I7" s="306"/>
      <c r="J7" s="306"/>
      <c r="K7" s="306"/>
    </row>
    <row r="8" spans="1:11" ht="12.75" customHeight="1">
      <c r="A8" s="306"/>
      <c r="B8" s="306"/>
      <c r="C8" s="306"/>
      <c r="D8" s="306"/>
      <c r="E8" s="306"/>
      <c r="F8" s="306"/>
      <c r="G8" s="306"/>
      <c r="H8" s="306"/>
      <c r="I8" s="306"/>
      <c r="J8" s="306"/>
      <c r="K8" s="306"/>
    </row>
    <row r="9" spans="1:11" ht="12.75" customHeight="1">
      <c r="A9" s="306"/>
      <c r="B9" s="306"/>
      <c r="C9" s="306"/>
      <c r="D9" s="306"/>
      <c r="E9" s="306"/>
      <c r="F9" s="306"/>
      <c r="G9" s="306"/>
      <c r="H9" s="306"/>
      <c r="I9" s="306"/>
      <c r="J9" s="306"/>
      <c r="K9" s="306"/>
    </row>
    <row r="10" spans="1:11" ht="12.75">
      <c r="A10" s="306"/>
      <c r="B10" s="306"/>
      <c r="C10" s="306"/>
      <c r="D10" s="306"/>
      <c r="E10" s="306"/>
      <c r="F10" s="306"/>
      <c r="G10" s="306"/>
      <c r="H10" s="306"/>
      <c r="I10" s="306"/>
      <c r="J10" s="306"/>
      <c r="K10" s="306"/>
    </row>
    <row r="11" spans="1:11" ht="24.75" customHeight="1">
      <c r="A11" s="306"/>
      <c r="B11" s="306"/>
      <c r="C11" s="306"/>
      <c r="D11" s="306"/>
      <c r="E11" s="306"/>
      <c r="F11" s="306"/>
      <c r="G11" s="306"/>
      <c r="H11" s="306"/>
      <c r="I11" s="306"/>
      <c r="J11" s="306"/>
      <c r="K11" s="306"/>
    </row>
    <row r="14" spans="10:11" ht="12.75">
      <c r="J14" s="43" t="s">
        <v>57</v>
      </c>
      <c r="K14" s="43"/>
    </row>
    <row r="15" spans="1:12" ht="12.75" customHeight="1">
      <c r="A15" s="313" t="s">
        <v>1</v>
      </c>
      <c r="B15" s="314"/>
      <c r="C15" s="314"/>
      <c r="D15" s="315"/>
      <c r="E15" s="322" t="s">
        <v>87</v>
      </c>
      <c r="F15" s="314"/>
      <c r="G15" s="315"/>
      <c r="H15" s="323" t="s">
        <v>33</v>
      </c>
      <c r="I15" s="15" t="s">
        <v>21</v>
      </c>
      <c r="J15" s="41" t="s">
        <v>6</v>
      </c>
      <c r="K15" s="49"/>
      <c r="L15" s="49"/>
    </row>
    <row r="16" spans="1:12" ht="12.75">
      <c r="A16" s="316"/>
      <c r="B16" s="317"/>
      <c r="C16" s="317"/>
      <c r="D16" s="318"/>
      <c r="E16" s="316"/>
      <c r="F16" s="317"/>
      <c r="G16" s="318"/>
      <c r="H16" s="323"/>
      <c r="I16" s="15" t="s">
        <v>22</v>
      </c>
      <c r="J16" s="296" t="s">
        <v>267</v>
      </c>
      <c r="K16" s="297"/>
      <c r="L16" s="297"/>
    </row>
    <row r="17" spans="1:12" ht="12.75">
      <c r="A17" s="319"/>
      <c r="B17" s="320"/>
      <c r="C17" s="320"/>
      <c r="D17" s="321"/>
      <c r="E17" s="319"/>
      <c r="F17" s="320"/>
      <c r="G17" s="321"/>
      <c r="H17" s="323"/>
      <c r="I17" s="15" t="s">
        <v>23</v>
      </c>
      <c r="J17" s="296"/>
      <c r="K17" s="298"/>
      <c r="L17" s="298"/>
    </row>
    <row r="18" spans="1:12" ht="12.75">
      <c r="A18" s="299"/>
      <c r="B18" s="300"/>
      <c r="C18" s="300"/>
      <c r="D18" s="301"/>
      <c r="E18" s="254"/>
      <c r="F18" s="255"/>
      <c r="G18" s="256"/>
      <c r="H18" s="5"/>
      <c r="I18" s="5"/>
      <c r="J18" s="5"/>
      <c r="K18" s="1"/>
      <c r="L18" s="1"/>
    </row>
    <row r="19" spans="1:12" ht="15">
      <c r="A19" s="16" t="s">
        <v>0</v>
      </c>
      <c r="B19" s="16"/>
      <c r="C19" s="16"/>
      <c r="D19" s="16"/>
      <c r="E19" s="237" t="s">
        <v>215</v>
      </c>
      <c r="F19" s="238"/>
      <c r="G19" s="239"/>
      <c r="H19" s="17"/>
      <c r="I19" s="18"/>
      <c r="J19" s="19">
        <f>J20+J22+J23+J26+J24+J27+J21+J25</f>
        <v>10340</v>
      </c>
      <c r="K19" s="44"/>
      <c r="L19" s="44"/>
    </row>
    <row r="20" spans="1:12" ht="44.25" customHeight="1">
      <c r="A20" s="285" t="s">
        <v>58</v>
      </c>
      <c r="B20" s="286"/>
      <c r="C20" s="286"/>
      <c r="D20" s="287"/>
      <c r="E20" s="291" t="s">
        <v>67</v>
      </c>
      <c r="F20" s="292"/>
      <c r="G20" s="293"/>
      <c r="H20" s="6"/>
      <c r="I20" s="5"/>
      <c r="J20" s="21">
        <v>1351.3</v>
      </c>
      <c r="K20" s="45"/>
      <c r="L20" s="45"/>
    </row>
    <row r="21" spans="1:12" ht="54" customHeight="1">
      <c r="A21" s="247" t="s">
        <v>212</v>
      </c>
      <c r="B21" s="248"/>
      <c r="C21" s="248"/>
      <c r="D21" s="249"/>
      <c r="E21" s="225" t="s">
        <v>213</v>
      </c>
      <c r="F21" s="226"/>
      <c r="G21" s="227"/>
      <c r="H21" s="20"/>
      <c r="I21" s="5"/>
      <c r="J21" s="21">
        <v>0</v>
      </c>
      <c r="K21" s="45"/>
      <c r="L21" s="45"/>
    </row>
    <row r="22" spans="1:12" ht="53.25" customHeight="1">
      <c r="A22" s="307" t="s">
        <v>59</v>
      </c>
      <c r="B22" s="308"/>
      <c r="C22" s="308"/>
      <c r="D22" s="309"/>
      <c r="E22" s="225" t="s">
        <v>68</v>
      </c>
      <c r="F22" s="226"/>
      <c r="G22" s="227"/>
      <c r="H22" s="6"/>
      <c r="I22" s="170"/>
      <c r="J22" s="170">
        <v>7200.7</v>
      </c>
      <c r="K22" s="43"/>
      <c r="L22" s="43"/>
    </row>
    <row r="23" spans="1:12" ht="42.75" customHeight="1">
      <c r="A23" s="285" t="s">
        <v>60</v>
      </c>
      <c r="B23" s="286"/>
      <c r="C23" s="286"/>
      <c r="D23" s="287"/>
      <c r="E23" s="225" t="s">
        <v>69</v>
      </c>
      <c r="F23" s="226"/>
      <c r="G23" s="227"/>
      <c r="H23" s="20"/>
      <c r="I23" s="6"/>
      <c r="J23" s="147">
        <v>1687.3</v>
      </c>
      <c r="K23" s="43"/>
      <c r="L23" s="43"/>
    </row>
    <row r="24" spans="1:12" ht="26.25" customHeight="1" hidden="1">
      <c r="A24" s="285" t="s">
        <v>89</v>
      </c>
      <c r="B24" s="286"/>
      <c r="C24" s="286"/>
      <c r="D24" s="287"/>
      <c r="E24" s="288" t="s">
        <v>71</v>
      </c>
      <c r="F24" s="294"/>
      <c r="G24" s="295"/>
      <c r="H24" s="12"/>
      <c r="I24" s="12"/>
      <c r="J24" s="59"/>
      <c r="K24" s="43"/>
      <c r="L24" s="43"/>
    </row>
    <row r="25" spans="1:12" ht="26.25" customHeight="1">
      <c r="A25" s="285" t="s">
        <v>89</v>
      </c>
      <c r="B25" s="286"/>
      <c r="C25" s="286"/>
      <c r="D25" s="287"/>
      <c r="E25" s="288" t="s">
        <v>71</v>
      </c>
      <c r="F25" s="289"/>
      <c r="G25" s="290"/>
      <c r="H25" s="12"/>
      <c r="I25" s="12"/>
      <c r="J25" s="59">
        <v>0</v>
      </c>
      <c r="K25" s="43"/>
      <c r="L25" s="43"/>
    </row>
    <row r="26" spans="1:12" ht="12.75">
      <c r="A26" s="240" t="s">
        <v>43</v>
      </c>
      <c r="B26" s="240"/>
      <c r="C26" s="240"/>
      <c r="D26" s="240"/>
      <c r="E26" s="225" t="s">
        <v>72</v>
      </c>
      <c r="F26" s="255"/>
      <c r="G26" s="256"/>
      <c r="H26" s="22"/>
      <c r="I26" s="22"/>
      <c r="J26" s="21">
        <v>100</v>
      </c>
      <c r="K26" s="43"/>
      <c r="L26" s="45"/>
    </row>
    <row r="27" spans="1:12" ht="12.75">
      <c r="A27" s="123" t="s">
        <v>148</v>
      </c>
      <c r="B27" s="122"/>
      <c r="C27" s="122"/>
      <c r="D27" s="122"/>
      <c r="E27" s="225" t="s">
        <v>149</v>
      </c>
      <c r="F27" s="226"/>
      <c r="G27" s="227"/>
      <c r="H27" s="22"/>
      <c r="I27" s="22"/>
      <c r="J27" s="21">
        <v>0.7</v>
      </c>
      <c r="K27" s="43"/>
      <c r="L27" s="45"/>
    </row>
    <row r="28" spans="1:12" ht="15">
      <c r="A28" s="284" t="s">
        <v>28</v>
      </c>
      <c r="B28" s="284"/>
      <c r="C28" s="284"/>
      <c r="D28" s="284"/>
      <c r="E28" s="237" t="s">
        <v>26</v>
      </c>
      <c r="F28" s="238"/>
      <c r="G28" s="239"/>
      <c r="H28" s="17"/>
      <c r="I28" s="18"/>
      <c r="J28" s="19">
        <f>J29</f>
        <v>627.8</v>
      </c>
      <c r="K28" s="46"/>
      <c r="L28" s="46"/>
    </row>
    <row r="29" spans="1:12" ht="12.75">
      <c r="A29" s="5" t="s">
        <v>27</v>
      </c>
      <c r="B29" s="5"/>
      <c r="C29" s="5"/>
      <c r="D29" s="5"/>
      <c r="E29" s="225" t="s">
        <v>74</v>
      </c>
      <c r="F29" s="226"/>
      <c r="G29" s="227"/>
      <c r="H29" s="20"/>
      <c r="I29" s="5"/>
      <c r="J29" s="21">
        <v>627.8</v>
      </c>
      <c r="K29" s="43"/>
      <c r="L29" s="43"/>
    </row>
    <row r="30" spans="1:12" ht="12.75" hidden="1">
      <c r="A30" s="234" t="s">
        <v>24</v>
      </c>
      <c r="B30" s="235"/>
      <c r="C30" s="235"/>
      <c r="D30" s="236"/>
      <c r="E30" s="225" t="s">
        <v>75</v>
      </c>
      <c r="F30" s="226"/>
      <c r="G30" s="227"/>
      <c r="H30" s="6"/>
      <c r="I30" s="6"/>
      <c r="J30" s="21">
        <v>0</v>
      </c>
      <c r="K30" s="43"/>
      <c r="L30" s="43"/>
    </row>
    <row r="31" spans="1:12" ht="12.75" hidden="1">
      <c r="A31" s="5" t="s">
        <v>25</v>
      </c>
      <c r="B31" s="5"/>
      <c r="C31" s="5"/>
      <c r="D31" s="5"/>
      <c r="E31" s="225" t="s">
        <v>76</v>
      </c>
      <c r="F31" s="226"/>
      <c r="G31" s="227"/>
      <c r="H31" s="6"/>
      <c r="I31" s="6"/>
      <c r="J31" s="21">
        <v>0</v>
      </c>
      <c r="K31" s="43"/>
      <c r="L31" s="43"/>
    </row>
    <row r="32" spans="1:12" ht="12.75" hidden="1">
      <c r="A32" s="16" t="s">
        <v>48</v>
      </c>
      <c r="B32" s="5"/>
      <c r="C32" s="5"/>
      <c r="D32" s="5"/>
      <c r="E32" s="257" t="s">
        <v>77</v>
      </c>
      <c r="F32" s="258"/>
      <c r="G32" s="259"/>
      <c r="H32" s="6"/>
      <c r="I32" s="5"/>
      <c r="J32" s="23">
        <f>J33</f>
        <v>0</v>
      </c>
      <c r="K32" s="43"/>
      <c r="L32" s="43"/>
    </row>
    <row r="33" spans="1:12" ht="12.75" hidden="1">
      <c r="A33" s="274" t="s">
        <v>49</v>
      </c>
      <c r="B33" s="274"/>
      <c r="C33" s="274"/>
      <c r="D33" s="274"/>
      <c r="E33" s="275" t="s">
        <v>78</v>
      </c>
      <c r="F33" s="276"/>
      <c r="G33" s="277"/>
      <c r="H33" s="12"/>
      <c r="I33" s="15"/>
      <c r="J33" s="265">
        <v>0</v>
      </c>
      <c r="K33" s="43"/>
      <c r="L33" s="43"/>
    </row>
    <row r="34" spans="1:12" ht="12.75" hidden="1">
      <c r="A34" s="274"/>
      <c r="B34" s="274"/>
      <c r="C34" s="274"/>
      <c r="D34" s="274"/>
      <c r="E34" s="278"/>
      <c r="F34" s="279"/>
      <c r="G34" s="280"/>
      <c r="H34" s="12"/>
      <c r="I34" s="15"/>
      <c r="J34" s="266"/>
      <c r="K34" s="43"/>
      <c r="L34" s="43"/>
    </row>
    <row r="35" spans="1:12" ht="12.75" hidden="1">
      <c r="A35" s="274"/>
      <c r="B35" s="274"/>
      <c r="C35" s="274"/>
      <c r="D35" s="274"/>
      <c r="E35" s="281"/>
      <c r="F35" s="282"/>
      <c r="G35" s="283"/>
      <c r="H35" s="12"/>
      <c r="I35" s="15"/>
      <c r="J35" s="267"/>
      <c r="K35" s="43"/>
      <c r="L35" s="43"/>
    </row>
    <row r="36" spans="1:12" ht="15" hidden="1">
      <c r="A36" s="16" t="s">
        <v>11</v>
      </c>
      <c r="B36" s="16"/>
      <c r="C36" s="16"/>
      <c r="D36" s="16"/>
      <c r="E36" s="237" t="s">
        <v>79</v>
      </c>
      <c r="F36" s="238"/>
      <c r="G36" s="239"/>
      <c r="H36" s="17"/>
      <c r="I36" s="18"/>
      <c r="J36" s="19">
        <f>J37+J38</f>
        <v>0</v>
      </c>
      <c r="K36" s="43"/>
      <c r="L36" s="43"/>
    </row>
    <row r="37" spans="1:12" ht="12.75" hidden="1">
      <c r="A37" s="268" t="s">
        <v>2</v>
      </c>
      <c r="B37" s="269"/>
      <c r="C37" s="269"/>
      <c r="D37" s="270"/>
      <c r="E37" s="225" t="s">
        <v>80</v>
      </c>
      <c r="F37" s="226"/>
      <c r="G37" s="227"/>
      <c r="H37" s="20"/>
      <c r="I37" s="5"/>
      <c r="J37" s="21">
        <v>0</v>
      </c>
      <c r="K37" s="43"/>
      <c r="L37" s="43"/>
    </row>
    <row r="38" spans="1:12" ht="12.75" hidden="1">
      <c r="A38" s="271" t="s">
        <v>37</v>
      </c>
      <c r="B38" s="272"/>
      <c r="C38" s="272"/>
      <c r="D38" s="273"/>
      <c r="E38" s="225" t="s">
        <v>81</v>
      </c>
      <c r="F38" s="226"/>
      <c r="G38" s="227"/>
      <c r="H38" s="20"/>
      <c r="I38" s="6"/>
      <c r="J38" s="21">
        <v>0</v>
      </c>
      <c r="K38" s="43"/>
      <c r="L38" s="43"/>
    </row>
    <row r="39" spans="1:12" ht="15">
      <c r="A39" s="16" t="s">
        <v>54</v>
      </c>
      <c r="B39" s="16"/>
      <c r="C39" s="16"/>
      <c r="D39" s="16"/>
      <c r="E39" s="237" t="s">
        <v>216</v>
      </c>
      <c r="F39" s="238"/>
      <c r="G39" s="239"/>
      <c r="H39" s="17"/>
      <c r="I39" s="24"/>
      <c r="J39" s="19">
        <f>J40+J42+J41</f>
        <v>35472.8</v>
      </c>
      <c r="K39" s="46"/>
      <c r="L39" s="46"/>
    </row>
    <row r="40" spans="1:12" ht="12.75">
      <c r="A40" s="260" t="s">
        <v>55</v>
      </c>
      <c r="B40" s="260"/>
      <c r="C40" s="260"/>
      <c r="D40" s="260"/>
      <c r="E40" s="225" t="s">
        <v>82</v>
      </c>
      <c r="F40" s="226"/>
      <c r="G40" s="227"/>
      <c r="H40" s="20"/>
      <c r="I40" s="6"/>
      <c r="J40" s="21">
        <v>70</v>
      </c>
      <c r="K40" s="43"/>
      <c r="L40" s="43"/>
    </row>
    <row r="41" spans="1:12" ht="12.75">
      <c r="A41" s="222" t="s">
        <v>313</v>
      </c>
      <c r="B41" s="223"/>
      <c r="C41" s="223"/>
      <c r="D41" s="224"/>
      <c r="E41" s="225" t="s">
        <v>76</v>
      </c>
      <c r="F41" s="226"/>
      <c r="G41" s="227"/>
      <c r="H41" s="20"/>
      <c r="I41" s="6"/>
      <c r="J41" s="21">
        <v>100</v>
      </c>
      <c r="K41" s="43"/>
      <c r="L41" s="43"/>
    </row>
    <row r="42" spans="1:12" ht="12.75">
      <c r="A42" s="261" t="s">
        <v>214</v>
      </c>
      <c r="B42" s="262"/>
      <c r="C42" s="262"/>
      <c r="D42" s="263"/>
      <c r="E42" s="264" t="s">
        <v>92</v>
      </c>
      <c r="F42" s="232"/>
      <c r="G42" s="233"/>
      <c r="H42" s="78"/>
      <c r="I42" s="79"/>
      <c r="J42" s="80">
        <v>35302.8</v>
      </c>
      <c r="K42" s="43"/>
      <c r="L42" s="43"/>
    </row>
    <row r="43" spans="1:12" ht="15">
      <c r="A43" s="310" t="s">
        <v>11</v>
      </c>
      <c r="B43" s="311"/>
      <c r="C43" s="311"/>
      <c r="D43" s="312"/>
      <c r="E43" s="237" t="s">
        <v>20</v>
      </c>
      <c r="F43" s="238"/>
      <c r="G43" s="239"/>
      <c r="H43" s="78"/>
      <c r="I43" s="79"/>
      <c r="J43" s="19">
        <f>J44+J45+J46</f>
        <v>4897.6</v>
      </c>
      <c r="K43" s="43"/>
      <c r="L43" s="43"/>
    </row>
    <row r="44" spans="1:12" ht="12.75">
      <c r="A44" s="228" t="s">
        <v>217</v>
      </c>
      <c r="B44" s="262"/>
      <c r="C44" s="262"/>
      <c r="D44" s="263"/>
      <c r="E44" s="231" t="s">
        <v>218</v>
      </c>
      <c r="F44" s="232"/>
      <c r="G44" s="233"/>
      <c r="H44" s="78"/>
      <c r="I44" s="79"/>
      <c r="J44" s="80">
        <v>706.8</v>
      </c>
      <c r="K44" s="43"/>
      <c r="L44" s="43"/>
    </row>
    <row r="45" spans="1:12" ht="12.75">
      <c r="A45" s="228" t="s">
        <v>2</v>
      </c>
      <c r="B45" s="229"/>
      <c r="C45" s="229"/>
      <c r="D45" s="230"/>
      <c r="E45" s="231" t="s">
        <v>80</v>
      </c>
      <c r="F45" s="232"/>
      <c r="G45" s="233"/>
      <c r="H45" s="78"/>
      <c r="I45" s="79"/>
      <c r="J45" s="80">
        <v>2033</v>
      </c>
      <c r="K45" s="43"/>
      <c r="L45" s="43"/>
    </row>
    <row r="46" spans="1:12" ht="12.75">
      <c r="A46" s="261" t="s">
        <v>37</v>
      </c>
      <c r="B46" s="262"/>
      <c r="C46" s="262"/>
      <c r="D46" s="263"/>
      <c r="E46" s="231" t="s">
        <v>81</v>
      </c>
      <c r="F46" s="232"/>
      <c r="G46" s="233"/>
      <c r="H46" s="78"/>
      <c r="I46" s="79"/>
      <c r="J46" s="80">
        <v>2157.8</v>
      </c>
      <c r="K46" s="43"/>
      <c r="L46" s="43"/>
    </row>
    <row r="47" spans="1:12" ht="15">
      <c r="A47" s="16" t="s">
        <v>61</v>
      </c>
      <c r="B47" s="16"/>
      <c r="C47" s="16"/>
      <c r="D47" s="16"/>
      <c r="E47" s="237" t="s">
        <v>219</v>
      </c>
      <c r="F47" s="238"/>
      <c r="G47" s="239"/>
      <c r="H47" s="17"/>
      <c r="I47" s="18"/>
      <c r="J47" s="19">
        <f>J48</f>
        <v>1644</v>
      </c>
      <c r="K47" s="47"/>
      <c r="L47" s="47"/>
    </row>
    <row r="48" spans="1:12" ht="12.75">
      <c r="A48" s="240" t="s">
        <v>3</v>
      </c>
      <c r="B48" s="240"/>
      <c r="C48" s="240"/>
      <c r="D48" s="240"/>
      <c r="E48" s="225" t="s">
        <v>84</v>
      </c>
      <c r="F48" s="226"/>
      <c r="G48" s="227"/>
      <c r="H48" s="20"/>
      <c r="I48" s="5"/>
      <c r="J48" s="21">
        <v>1644</v>
      </c>
      <c r="K48" s="43"/>
      <c r="L48" s="45"/>
    </row>
    <row r="49" spans="1:12" ht="15">
      <c r="A49" s="234" t="s">
        <v>221</v>
      </c>
      <c r="B49" s="235"/>
      <c r="C49" s="235"/>
      <c r="D49" s="236"/>
      <c r="E49" s="237" t="s">
        <v>220</v>
      </c>
      <c r="F49" s="238"/>
      <c r="G49" s="239"/>
      <c r="H49" s="20"/>
      <c r="I49" s="5"/>
      <c r="J49" s="23">
        <f>J50</f>
        <v>128.4</v>
      </c>
      <c r="K49" s="43"/>
      <c r="L49" s="45"/>
    </row>
    <row r="50" spans="1:12" ht="12.75">
      <c r="A50" s="222" t="s">
        <v>222</v>
      </c>
      <c r="B50" s="223"/>
      <c r="C50" s="223"/>
      <c r="D50" s="224"/>
      <c r="E50" s="225" t="s">
        <v>223</v>
      </c>
      <c r="F50" s="226"/>
      <c r="G50" s="227"/>
      <c r="H50" s="20"/>
      <c r="I50" s="5"/>
      <c r="J50" s="21">
        <v>128.4</v>
      </c>
      <c r="K50" s="43"/>
      <c r="L50" s="45"/>
    </row>
    <row r="51" spans="1:12" ht="15">
      <c r="A51" s="234" t="s">
        <v>224</v>
      </c>
      <c r="B51" s="235"/>
      <c r="C51" s="235"/>
      <c r="D51" s="236"/>
      <c r="E51" s="237" t="s">
        <v>225</v>
      </c>
      <c r="F51" s="238"/>
      <c r="G51" s="239"/>
      <c r="H51" s="20"/>
      <c r="I51" s="5"/>
      <c r="J51" s="19">
        <f>J52</f>
        <v>668</v>
      </c>
      <c r="K51" s="43"/>
      <c r="L51" s="45"/>
    </row>
    <row r="52" spans="1:12" ht="12.75">
      <c r="A52" s="222" t="s">
        <v>226</v>
      </c>
      <c r="B52" s="223"/>
      <c r="C52" s="223"/>
      <c r="D52" s="224"/>
      <c r="E52" s="225" t="s">
        <v>227</v>
      </c>
      <c r="F52" s="226"/>
      <c r="G52" s="227"/>
      <c r="H52" s="20"/>
      <c r="I52" s="5"/>
      <c r="J52" s="21">
        <v>668</v>
      </c>
      <c r="K52" s="43"/>
      <c r="L52" s="45"/>
    </row>
    <row r="53" spans="1:12" ht="27" customHeight="1">
      <c r="A53" s="241" t="s">
        <v>105</v>
      </c>
      <c r="B53" s="242"/>
      <c r="C53" s="242"/>
      <c r="D53" s="243"/>
      <c r="E53" s="257" t="s">
        <v>228</v>
      </c>
      <c r="F53" s="258"/>
      <c r="G53" s="259"/>
      <c r="H53" s="82"/>
      <c r="I53" s="16"/>
      <c r="J53" s="19">
        <f>J54</f>
        <v>1.4</v>
      </c>
      <c r="K53" s="43"/>
      <c r="L53" s="45"/>
    </row>
    <row r="54" spans="1:12" ht="25.5" customHeight="1">
      <c r="A54" s="247" t="s">
        <v>106</v>
      </c>
      <c r="B54" s="248"/>
      <c r="C54" s="248"/>
      <c r="D54" s="249"/>
      <c r="E54" s="225" t="s">
        <v>107</v>
      </c>
      <c r="F54" s="226"/>
      <c r="G54" s="227"/>
      <c r="H54" s="20"/>
      <c r="I54" s="5"/>
      <c r="J54" s="21">
        <v>1.4</v>
      </c>
      <c r="K54" s="43"/>
      <c r="L54" s="45"/>
    </row>
    <row r="55" spans="1:12" ht="39" customHeight="1">
      <c r="A55" s="241" t="s">
        <v>65</v>
      </c>
      <c r="B55" s="242"/>
      <c r="C55" s="242"/>
      <c r="D55" s="243"/>
      <c r="E55" s="244" t="s">
        <v>229</v>
      </c>
      <c r="F55" s="245"/>
      <c r="G55" s="246"/>
      <c r="H55" s="52"/>
      <c r="I55" s="53"/>
      <c r="J55" s="171">
        <f>J56</f>
        <v>114.8</v>
      </c>
      <c r="K55" s="43"/>
      <c r="L55" s="45"/>
    </row>
    <row r="56" spans="1:12" ht="25.5" customHeight="1">
      <c r="A56" s="247" t="s">
        <v>66</v>
      </c>
      <c r="B56" s="248"/>
      <c r="C56" s="248"/>
      <c r="D56" s="249"/>
      <c r="E56" s="250" t="s">
        <v>86</v>
      </c>
      <c r="F56" s="251"/>
      <c r="G56" s="252"/>
      <c r="H56" s="50"/>
      <c r="I56" s="51"/>
      <c r="J56" s="74">
        <v>114.8</v>
      </c>
      <c r="K56" s="43"/>
      <c r="L56" s="45"/>
    </row>
    <row r="57" spans="1:12" ht="15.75">
      <c r="A57" s="253" t="s">
        <v>62</v>
      </c>
      <c r="B57" s="253"/>
      <c r="C57" s="253"/>
      <c r="D57" s="253"/>
      <c r="E57" s="254"/>
      <c r="F57" s="255"/>
      <c r="G57" s="256"/>
      <c r="H57" s="20" t="e">
        <f>H19+H36+H47+#REF!+H29</f>
        <v>#REF!</v>
      </c>
      <c r="I57" s="6"/>
      <c r="J57" s="25">
        <f>J19+J28+J39+J47+J51+J53+J43+J49+J55</f>
        <v>53894.80000000001</v>
      </c>
      <c r="K57" s="48"/>
      <c r="L57" s="48"/>
    </row>
    <row r="58" spans="5:12" ht="12.75">
      <c r="E58" s="2"/>
      <c r="F58" s="2"/>
      <c r="G58" s="2"/>
      <c r="K58" s="1"/>
      <c r="L58" s="1"/>
    </row>
    <row r="59" spans="5:7" ht="12.75">
      <c r="E59" s="2"/>
      <c r="F59" s="2"/>
      <c r="G59" s="2"/>
    </row>
    <row r="60" spans="5:7" ht="12.75">
      <c r="E60" s="2"/>
      <c r="F60" s="2"/>
      <c r="G60" s="2"/>
    </row>
    <row r="61" spans="5:7" ht="12.75">
      <c r="E61" s="2"/>
      <c r="F61" s="2"/>
      <c r="G61" s="2"/>
    </row>
    <row r="62" spans="5:6" ht="12.75">
      <c r="E62" s="2"/>
      <c r="F62" s="2"/>
    </row>
    <row r="63" spans="5:6" ht="12.75">
      <c r="E63" s="2"/>
      <c r="F63" s="2"/>
    </row>
    <row r="64" ht="39" customHeight="1"/>
    <row r="65" ht="28.5" customHeight="1"/>
  </sheetData>
  <sheetProtection/>
  <mergeCells count="82">
    <mergeCell ref="A7:K11"/>
    <mergeCell ref="A22:D22"/>
    <mergeCell ref="E22:G22"/>
    <mergeCell ref="A23:D23"/>
    <mergeCell ref="E23:G23"/>
    <mergeCell ref="A43:D43"/>
    <mergeCell ref="E43:G43"/>
    <mergeCell ref="A15:D17"/>
    <mergeCell ref="E15:G17"/>
    <mergeCell ref="H15:H17"/>
    <mergeCell ref="D1:L1"/>
    <mergeCell ref="D2:L2"/>
    <mergeCell ref="D3:L3"/>
    <mergeCell ref="D4:L4"/>
    <mergeCell ref="G5:L5"/>
    <mergeCell ref="G6:L6"/>
    <mergeCell ref="J16:J17"/>
    <mergeCell ref="K16:K17"/>
    <mergeCell ref="L16:L17"/>
    <mergeCell ref="A18:D18"/>
    <mergeCell ref="E18:G18"/>
    <mergeCell ref="E19:G19"/>
    <mergeCell ref="E20:G20"/>
    <mergeCell ref="A21:D21"/>
    <mergeCell ref="E21:G21"/>
    <mergeCell ref="A20:D20"/>
    <mergeCell ref="A24:D24"/>
    <mergeCell ref="E24:G24"/>
    <mergeCell ref="A26:D26"/>
    <mergeCell ref="E26:G26"/>
    <mergeCell ref="A28:D28"/>
    <mergeCell ref="E28:G28"/>
    <mergeCell ref="E27:G27"/>
    <mergeCell ref="A25:D25"/>
    <mergeCell ref="E25:G25"/>
    <mergeCell ref="E29:G29"/>
    <mergeCell ref="A30:D30"/>
    <mergeCell ref="E30:G30"/>
    <mergeCell ref="E31:G31"/>
    <mergeCell ref="E32:G32"/>
    <mergeCell ref="A33:D35"/>
    <mergeCell ref="E33:G35"/>
    <mergeCell ref="J33:J35"/>
    <mergeCell ref="E36:G36"/>
    <mergeCell ref="A37:D37"/>
    <mergeCell ref="E37:G37"/>
    <mergeCell ref="A38:D38"/>
    <mergeCell ref="E38:G38"/>
    <mergeCell ref="E39:G39"/>
    <mergeCell ref="A40:D40"/>
    <mergeCell ref="E40:G40"/>
    <mergeCell ref="A42:D42"/>
    <mergeCell ref="E42:G42"/>
    <mergeCell ref="E47:G47"/>
    <mergeCell ref="A44:D44"/>
    <mergeCell ref="A46:D46"/>
    <mergeCell ref="E44:G44"/>
    <mergeCell ref="E46:G46"/>
    <mergeCell ref="A56:D56"/>
    <mergeCell ref="E56:G56"/>
    <mergeCell ref="A57:D57"/>
    <mergeCell ref="E57:G57"/>
    <mergeCell ref="A53:D53"/>
    <mergeCell ref="E53:G53"/>
    <mergeCell ref="A54:D54"/>
    <mergeCell ref="E54:G54"/>
    <mergeCell ref="A50:D50"/>
    <mergeCell ref="E50:G50"/>
    <mergeCell ref="A48:D48"/>
    <mergeCell ref="E48:G48"/>
    <mergeCell ref="A55:D55"/>
    <mergeCell ref="E55:G55"/>
    <mergeCell ref="A51:D51"/>
    <mergeCell ref="A52:D52"/>
    <mergeCell ref="E51:G51"/>
    <mergeCell ref="E52:G52"/>
    <mergeCell ref="A41:D41"/>
    <mergeCell ref="E41:G41"/>
    <mergeCell ref="A45:D45"/>
    <mergeCell ref="E45:G45"/>
    <mergeCell ref="A49:D49"/>
    <mergeCell ref="E49:G49"/>
  </mergeCells>
  <printOptions/>
  <pageMargins left="0.7" right="0.7" top="0.75" bottom="0.75" header="0.3" footer="0.3"/>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K238"/>
  <sheetViews>
    <sheetView view="pageBreakPreview" zoomScaleSheetLayoutView="100" zoomScalePageLayoutView="0" workbookViewId="0" topLeftCell="A156">
      <selection activeCell="E126" sqref="E126:F129"/>
    </sheetView>
  </sheetViews>
  <sheetFormatPr defaultColWidth="9.140625" defaultRowHeight="12.75"/>
  <cols>
    <col min="3" max="3" width="35.140625" style="0" customWidth="1"/>
    <col min="4" max="4" width="10.57421875" style="0" customWidth="1"/>
    <col min="5" max="5" width="6.421875" style="0" customWidth="1"/>
    <col min="6" max="6" width="7.28125" style="0" customWidth="1"/>
    <col min="7" max="7" width="6.57421875" style="0" customWidth="1"/>
    <col min="8" max="8" width="10.140625" style="0" customWidth="1"/>
    <col min="9" max="9" width="12.8515625" style="0" customWidth="1"/>
    <col min="10" max="10" width="10.8515625" style="0" customWidth="1"/>
  </cols>
  <sheetData>
    <row r="1" spans="7:11" ht="12.75">
      <c r="G1" s="302" t="s">
        <v>100</v>
      </c>
      <c r="H1" s="302"/>
      <c r="I1" s="302"/>
      <c r="J1" s="148"/>
      <c r="K1" s="148"/>
    </row>
    <row r="2" spans="5:9" ht="12.75">
      <c r="E2" s="303" t="s">
        <v>230</v>
      </c>
      <c r="F2" s="302"/>
      <c r="G2" s="302"/>
      <c r="H2" s="302"/>
      <c r="I2" s="302"/>
    </row>
    <row r="3" spans="5:9" ht="12.75">
      <c r="E3" s="303" t="s">
        <v>262</v>
      </c>
      <c r="F3" s="302"/>
      <c r="G3" s="302"/>
      <c r="H3" s="302"/>
      <c r="I3" s="302"/>
    </row>
    <row r="4" spans="5:9" ht="12.75">
      <c r="E4" s="303" t="s">
        <v>266</v>
      </c>
      <c r="F4" s="302"/>
      <c r="G4" s="302"/>
      <c r="H4" s="302"/>
      <c r="I4" s="302"/>
    </row>
    <row r="5" spans="5:9" ht="12.75">
      <c r="E5" s="304" t="s">
        <v>309</v>
      </c>
      <c r="F5" s="305"/>
      <c r="G5" s="305"/>
      <c r="H5" s="305"/>
      <c r="I5" s="305"/>
    </row>
    <row r="6" spans="1:10" ht="12.75" customHeight="1">
      <c r="A6" s="397" t="s">
        <v>269</v>
      </c>
      <c r="B6" s="397"/>
      <c r="C6" s="397"/>
      <c r="D6" s="397"/>
      <c r="E6" s="397"/>
      <c r="F6" s="397"/>
      <c r="G6" s="397"/>
      <c r="H6" s="397"/>
      <c r="I6" s="397"/>
      <c r="J6" s="14"/>
    </row>
    <row r="7" spans="1:10" ht="12.75" customHeight="1">
      <c r="A7" s="397"/>
      <c r="B7" s="397"/>
      <c r="C7" s="397"/>
      <c r="D7" s="397"/>
      <c r="E7" s="397"/>
      <c r="F7" s="397"/>
      <c r="G7" s="397"/>
      <c r="H7" s="397"/>
      <c r="I7" s="397"/>
      <c r="J7" s="14"/>
    </row>
    <row r="8" spans="1:10" ht="12.75" customHeight="1">
      <c r="A8" s="397"/>
      <c r="B8" s="397"/>
      <c r="C8" s="397"/>
      <c r="D8" s="397"/>
      <c r="E8" s="397"/>
      <c r="F8" s="397"/>
      <c r="G8" s="397"/>
      <c r="H8" s="397"/>
      <c r="I8" s="397"/>
      <c r="J8" s="14"/>
    </row>
    <row r="9" spans="1:10" ht="33.75" customHeight="1">
      <c r="A9" s="397"/>
      <c r="B9" s="397"/>
      <c r="C9" s="397"/>
      <c r="D9" s="397"/>
      <c r="E9" s="397"/>
      <c r="F9" s="397"/>
      <c r="G9" s="397"/>
      <c r="H9" s="397"/>
      <c r="I9" s="397"/>
      <c r="J9" s="14"/>
    </row>
    <row r="10" spans="5:9" ht="12.75">
      <c r="E10" s="13"/>
      <c r="F10" s="13"/>
      <c r="G10" s="13"/>
      <c r="H10" s="13"/>
      <c r="I10" s="13"/>
    </row>
    <row r="11" ht="12.75">
      <c r="I11" s="10" t="s">
        <v>57</v>
      </c>
    </row>
    <row r="12" spans="1:9" ht="41.25" customHeight="1">
      <c r="A12" s="313" t="s">
        <v>7</v>
      </c>
      <c r="B12" s="388"/>
      <c r="C12" s="388"/>
      <c r="D12" s="389"/>
      <c r="E12" s="390" t="s">
        <v>150</v>
      </c>
      <c r="F12" s="390"/>
      <c r="G12" s="39" t="s">
        <v>151</v>
      </c>
      <c r="H12" s="39" t="s">
        <v>152</v>
      </c>
      <c r="I12" s="131" t="s">
        <v>21</v>
      </c>
    </row>
    <row r="13" spans="1:9" ht="14.25" customHeight="1">
      <c r="A13" s="407" t="s">
        <v>305</v>
      </c>
      <c r="B13" s="408"/>
      <c r="C13" s="408"/>
      <c r="D13" s="409"/>
      <c r="E13" s="355"/>
      <c r="F13" s="356"/>
      <c r="G13" s="39"/>
      <c r="H13" s="39"/>
      <c r="I13" s="189">
        <f>I14+I19+I31+I36+I41+I46+I51+I56</f>
        <v>33162.8</v>
      </c>
    </row>
    <row r="14" spans="1:9" ht="41.25" customHeight="1">
      <c r="A14" s="350" t="s">
        <v>299</v>
      </c>
      <c r="B14" s="351"/>
      <c r="C14" s="351"/>
      <c r="D14" s="352"/>
      <c r="E14" s="333" t="s">
        <v>154</v>
      </c>
      <c r="F14" s="334"/>
      <c r="G14" s="39"/>
      <c r="H14" s="39"/>
      <c r="I14" s="203">
        <f>I15</f>
        <v>0.3</v>
      </c>
    </row>
    <row r="15" spans="1:9" ht="41.25" customHeight="1">
      <c r="A15" s="241" t="s">
        <v>300</v>
      </c>
      <c r="B15" s="242"/>
      <c r="C15" s="242"/>
      <c r="D15" s="243"/>
      <c r="E15" s="344">
        <v>9910000000</v>
      </c>
      <c r="F15" s="345"/>
      <c r="G15" s="39"/>
      <c r="H15" s="39"/>
      <c r="I15" s="203">
        <f>I16</f>
        <v>0.3</v>
      </c>
    </row>
    <row r="16" spans="1:9" ht="52.5" customHeight="1">
      <c r="A16" s="338" t="s">
        <v>288</v>
      </c>
      <c r="B16" s="339"/>
      <c r="C16" s="339"/>
      <c r="D16" s="340"/>
      <c r="E16" s="344">
        <v>9910200000</v>
      </c>
      <c r="F16" s="345"/>
      <c r="G16" s="39"/>
      <c r="H16" s="39"/>
      <c r="I16" s="203">
        <f>I17</f>
        <v>0.3</v>
      </c>
    </row>
    <row r="17" spans="1:9" ht="21.75" customHeight="1">
      <c r="A17" s="346" t="s">
        <v>164</v>
      </c>
      <c r="B17" s="347"/>
      <c r="C17" s="347"/>
      <c r="D17" s="348"/>
      <c r="E17" s="349" t="s">
        <v>165</v>
      </c>
      <c r="F17" s="349"/>
      <c r="G17" s="35" t="s">
        <v>95</v>
      </c>
      <c r="H17" s="39"/>
      <c r="I17" s="202">
        <f>I18</f>
        <v>0.3</v>
      </c>
    </row>
    <row r="18" spans="1:9" ht="19.5" customHeight="1">
      <c r="A18" s="346" t="s">
        <v>96</v>
      </c>
      <c r="B18" s="347"/>
      <c r="C18" s="347"/>
      <c r="D18" s="348"/>
      <c r="E18" s="349" t="s">
        <v>165</v>
      </c>
      <c r="F18" s="349"/>
      <c r="G18" s="35" t="s">
        <v>95</v>
      </c>
      <c r="H18" s="35" t="s">
        <v>68</v>
      </c>
      <c r="I18" s="202">
        <v>0.3</v>
      </c>
    </row>
    <row r="19" spans="1:9" ht="27" customHeight="1">
      <c r="A19" s="241" t="s">
        <v>282</v>
      </c>
      <c r="B19" s="242"/>
      <c r="C19" s="242"/>
      <c r="D19" s="243"/>
      <c r="E19" s="333" t="s">
        <v>154</v>
      </c>
      <c r="F19" s="334"/>
      <c r="G19" s="39"/>
      <c r="H19" s="39"/>
      <c r="I19" s="189">
        <f>I20+I26</f>
        <v>31614.9</v>
      </c>
    </row>
    <row r="20" spans="1:9" ht="54.75" customHeight="1">
      <c r="A20" s="241" t="s">
        <v>283</v>
      </c>
      <c r="B20" s="242"/>
      <c r="C20" s="242"/>
      <c r="D20" s="243"/>
      <c r="E20" s="344">
        <v>9930000000</v>
      </c>
      <c r="F20" s="345"/>
      <c r="G20" s="39"/>
      <c r="H20" s="39"/>
      <c r="I20" s="189">
        <f>I21+I23</f>
        <v>31578.9</v>
      </c>
    </row>
    <row r="21" spans="1:9" ht="51" customHeight="1">
      <c r="A21" s="338" t="s">
        <v>288</v>
      </c>
      <c r="B21" s="339"/>
      <c r="C21" s="339"/>
      <c r="D21" s="340"/>
      <c r="E21" s="333" t="s">
        <v>192</v>
      </c>
      <c r="F21" s="334"/>
      <c r="G21" s="39"/>
      <c r="H21" s="39"/>
      <c r="I21" s="188">
        <v>30000</v>
      </c>
    </row>
    <row r="22" spans="1:9" ht="51" customHeight="1">
      <c r="A22" s="341" t="s">
        <v>296</v>
      </c>
      <c r="B22" s="353"/>
      <c r="C22" s="353"/>
      <c r="D22" s="354"/>
      <c r="E22" s="288" t="s">
        <v>271</v>
      </c>
      <c r="F22" s="290"/>
      <c r="G22" s="39"/>
      <c r="H22" s="39"/>
      <c r="I22" s="188">
        <v>30000</v>
      </c>
    </row>
    <row r="23" spans="1:9" ht="51" customHeight="1">
      <c r="A23" s="341" t="s">
        <v>288</v>
      </c>
      <c r="B23" s="342"/>
      <c r="C23" s="342"/>
      <c r="D23" s="343"/>
      <c r="E23" s="288" t="s">
        <v>271</v>
      </c>
      <c r="F23" s="290"/>
      <c r="G23" s="39"/>
      <c r="H23" s="39"/>
      <c r="I23" s="188">
        <v>1578.9</v>
      </c>
    </row>
    <row r="24" spans="1:9" ht="29.25" customHeight="1">
      <c r="A24" s="341" t="s">
        <v>96</v>
      </c>
      <c r="B24" s="342"/>
      <c r="C24" s="342"/>
      <c r="D24" s="343"/>
      <c r="E24" s="288" t="s">
        <v>271</v>
      </c>
      <c r="F24" s="290"/>
      <c r="G24" s="39">
        <v>400</v>
      </c>
      <c r="H24" s="39"/>
      <c r="I24" s="188">
        <v>1578.9</v>
      </c>
    </row>
    <row r="25" spans="1:9" ht="19.5" customHeight="1">
      <c r="A25" s="341" t="s">
        <v>195</v>
      </c>
      <c r="B25" s="342"/>
      <c r="C25" s="342"/>
      <c r="D25" s="343"/>
      <c r="E25" s="288" t="s">
        <v>271</v>
      </c>
      <c r="F25" s="290"/>
      <c r="G25" s="39">
        <v>400</v>
      </c>
      <c r="H25" s="35" t="s">
        <v>92</v>
      </c>
      <c r="I25" s="188">
        <v>1578.9</v>
      </c>
    </row>
    <row r="26" spans="1:9" ht="27" customHeight="1">
      <c r="A26" s="338" t="s">
        <v>286</v>
      </c>
      <c r="B26" s="339"/>
      <c r="C26" s="339"/>
      <c r="D26" s="340"/>
      <c r="E26" s="333" t="s">
        <v>154</v>
      </c>
      <c r="F26" s="334"/>
      <c r="G26" s="39"/>
      <c r="H26" s="35"/>
      <c r="I26" s="189">
        <f>I28</f>
        <v>36</v>
      </c>
    </row>
    <row r="27" spans="1:9" ht="48.75" customHeight="1">
      <c r="A27" s="341" t="s">
        <v>288</v>
      </c>
      <c r="B27" s="342"/>
      <c r="C27" s="342"/>
      <c r="D27" s="343"/>
      <c r="E27" s="355">
        <v>9930000000</v>
      </c>
      <c r="F27" s="356"/>
      <c r="G27" s="39"/>
      <c r="H27" s="35"/>
      <c r="I27" s="189">
        <f>I28</f>
        <v>36</v>
      </c>
    </row>
    <row r="28" spans="1:9" ht="37.5" customHeight="1">
      <c r="A28" s="327" t="s">
        <v>191</v>
      </c>
      <c r="B28" s="328"/>
      <c r="C28" s="328"/>
      <c r="D28" s="329"/>
      <c r="E28" s="288" t="s">
        <v>192</v>
      </c>
      <c r="F28" s="290"/>
      <c r="G28" s="39"/>
      <c r="H28" s="35"/>
      <c r="I28" s="188">
        <f>I29</f>
        <v>36</v>
      </c>
    </row>
    <row r="29" spans="1:9" ht="19.5" customHeight="1">
      <c r="A29" s="341" t="s">
        <v>96</v>
      </c>
      <c r="B29" s="342"/>
      <c r="C29" s="342"/>
      <c r="D29" s="343"/>
      <c r="E29" s="288" t="s">
        <v>194</v>
      </c>
      <c r="F29" s="290"/>
      <c r="G29" s="39">
        <v>200</v>
      </c>
      <c r="H29" s="35"/>
      <c r="I29" s="188">
        <f>I30</f>
        <v>36</v>
      </c>
    </row>
    <row r="30" spans="1:9" ht="19.5" customHeight="1">
      <c r="A30" s="341" t="s">
        <v>195</v>
      </c>
      <c r="B30" s="342"/>
      <c r="C30" s="342"/>
      <c r="D30" s="343"/>
      <c r="E30" s="288" t="s">
        <v>194</v>
      </c>
      <c r="F30" s="290"/>
      <c r="G30" s="39">
        <v>200</v>
      </c>
      <c r="H30" s="35" t="s">
        <v>92</v>
      </c>
      <c r="I30" s="188">
        <v>36</v>
      </c>
    </row>
    <row r="31" spans="1:9" ht="48" customHeight="1">
      <c r="A31" s="338" t="s">
        <v>301</v>
      </c>
      <c r="B31" s="339"/>
      <c r="C31" s="339"/>
      <c r="D31" s="340"/>
      <c r="E31" s="333" t="s">
        <v>154</v>
      </c>
      <c r="F31" s="334"/>
      <c r="G31" s="39"/>
      <c r="H31" s="39"/>
      <c r="I31" s="189">
        <f>I32</f>
        <v>10</v>
      </c>
    </row>
    <row r="32" spans="1:9" ht="48" customHeight="1">
      <c r="A32" s="338" t="s">
        <v>302</v>
      </c>
      <c r="B32" s="339"/>
      <c r="C32" s="339"/>
      <c r="D32" s="340"/>
      <c r="E32" s="344">
        <v>9930000000</v>
      </c>
      <c r="F32" s="345"/>
      <c r="G32" s="39"/>
      <c r="H32" s="39"/>
      <c r="I32" s="188">
        <f>I33</f>
        <v>10</v>
      </c>
    </row>
    <row r="33" spans="1:9" ht="55.5" customHeight="1">
      <c r="A33" s="338" t="s">
        <v>288</v>
      </c>
      <c r="B33" s="339"/>
      <c r="C33" s="339"/>
      <c r="D33" s="340"/>
      <c r="E33" s="333" t="s">
        <v>245</v>
      </c>
      <c r="F33" s="334"/>
      <c r="G33" s="39"/>
      <c r="H33" s="39"/>
      <c r="I33" s="188">
        <f>I34</f>
        <v>10</v>
      </c>
    </row>
    <row r="34" spans="1:9" ht="19.5" customHeight="1">
      <c r="A34" s="341" t="s">
        <v>96</v>
      </c>
      <c r="B34" s="342"/>
      <c r="C34" s="342"/>
      <c r="D34" s="343"/>
      <c r="E34" s="288" t="s">
        <v>246</v>
      </c>
      <c r="F34" s="290"/>
      <c r="G34" s="39"/>
      <c r="H34" s="39"/>
      <c r="I34" s="188">
        <f>I35</f>
        <v>10</v>
      </c>
    </row>
    <row r="35" spans="1:9" ht="19.5" customHeight="1">
      <c r="A35" s="341" t="s">
        <v>2</v>
      </c>
      <c r="B35" s="342"/>
      <c r="C35" s="342"/>
      <c r="D35" s="343"/>
      <c r="E35" s="288" t="s">
        <v>246</v>
      </c>
      <c r="F35" s="290"/>
      <c r="G35" s="39">
        <v>400</v>
      </c>
      <c r="H35" s="35" t="s">
        <v>80</v>
      </c>
      <c r="I35" s="188">
        <v>10</v>
      </c>
    </row>
    <row r="36" spans="1:9" ht="30" customHeight="1">
      <c r="A36" s="338" t="s">
        <v>284</v>
      </c>
      <c r="B36" s="339"/>
      <c r="C36" s="339"/>
      <c r="D36" s="340"/>
      <c r="E36" s="333" t="s">
        <v>154</v>
      </c>
      <c r="F36" s="334"/>
      <c r="G36" s="39"/>
      <c r="H36" s="35"/>
      <c r="I36" s="189">
        <f>I37</f>
        <v>725</v>
      </c>
    </row>
    <row r="37" spans="1:9" ht="51" customHeight="1">
      <c r="A37" s="338" t="s">
        <v>285</v>
      </c>
      <c r="B37" s="339"/>
      <c r="C37" s="339"/>
      <c r="D37" s="340"/>
      <c r="E37" s="344">
        <v>9930000000</v>
      </c>
      <c r="F37" s="345"/>
      <c r="G37" s="187"/>
      <c r="H37" s="32"/>
      <c r="I37" s="189">
        <f>I39</f>
        <v>725</v>
      </c>
    </row>
    <row r="38" spans="1:9" ht="50.25" customHeight="1">
      <c r="A38" s="338" t="s">
        <v>288</v>
      </c>
      <c r="B38" s="339"/>
      <c r="C38" s="339"/>
      <c r="D38" s="340"/>
      <c r="E38" s="333" t="s">
        <v>245</v>
      </c>
      <c r="F38" s="334"/>
      <c r="G38" s="187"/>
      <c r="H38" s="32"/>
      <c r="I38" s="189">
        <f>I39</f>
        <v>725</v>
      </c>
    </row>
    <row r="39" spans="1:9" ht="19.5" customHeight="1">
      <c r="A39" s="341" t="s">
        <v>96</v>
      </c>
      <c r="B39" s="342"/>
      <c r="C39" s="342"/>
      <c r="D39" s="343"/>
      <c r="E39" s="288" t="s">
        <v>246</v>
      </c>
      <c r="F39" s="290"/>
      <c r="G39" s="39">
        <v>400</v>
      </c>
      <c r="H39" s="35"/>
      <c r="I39" s="188">
        <f>I40</f>
        <v>725</v>
      </c>
    </row>
    <row r="40" spans="1:9" ht="19.5" customHeight="1">
      <c r="A40" s="341" t="s">
        <v>244</v>
      </c>
      <c r="B40" s="342"/>
      <c r="C40" s="342"/>
      <c r="D40" s="343"/>
      <c r="E40" s="288" t="s">
        <v>246</v>
      </c>
      <c r="F40" s="290"/>
      <c r="G40" s="39">
        <v>400</v>
      </c>
      <c r="H40" s="35" t="s">
        <v>80</v>
      </c>
      <c r="I40" s="188">
        <v>725</v>
      </c>
    </row>
    <row r="41" spans="1:9" ht="76.5" customHeight="1">
      <c r="A41" s="350" t="s">
        <v>297</v>
      </c>
      <c r="B41" s="351"/>
      <c r="C41" s="351"/>
      <c r="D41" s="352"/>
      <c r="E41" s="333" t="s">
        <v>154</v>
      </c>
      <c r="F41" s="334"/>
      <c r="G41" s="39"/>
      <c r="H41" s="35"/>
      <c r="I41" s="189">
        <f>I42</f>
        <v>24</v>
      </c>
    </row>
    <row r="42" spans="1:9" ht="81" customHeight="1">
      <c r="A42" s="350" t="s">
        <v>298</v>
      </c>
      <c r="B42" s="351"/>
      <c r="C42" s="351"/>
      <c r="D42" s="352"/>
      <c r="E42" s="344">
        <v>9930000000</v>
      </c>
      <c r="F42" s="345"/>
      <c r="G42" s="39"/>
      <c r="H42" s="35"/>
      <c r="I42" s="189">
        <f>I43</f>
        <v>24</v>
      </c>
    </row>
    <row r="43" spans="1:9" ht="59.25" customHeight="1">
      <c r="A43" s="338" t="s">
        <v>288</v>
      </c>
      <c r="B43" s="339"/>
      <c r="C43" s="339"/>
      <c r="D43" s="340"/>
      <c r="E43" s="333" t="s">
        <v>197</v>
      </c>
      <c r="F43" s="334"/>
      <c r="G43" s="39"/>
      <c r="H43" s="35"/>
      <c r="I43" s="189">
        <f>I44</f>
        <v>24</v>
      </c>
    </row>
    <row r="44" spans="1:9" ht="29.25" customHeight="1">
      <c r="A44" s="341" t="s">
        <v>96</v>
      </c>
      <c r="B44" s="342"/>
      <c r="C44" s="342"/>
      <c r="D44" s="343"/>
      <c r="E44" s="288" t="s">
        <v>198</v>
      </c>
      <c r="F44" s="290"/>
      <c r="G44" s="39">
        <v>200</v>
      </c>
      <c r="H44" s="35"/>
      <c r="I44" s="188">
        <f>I45</f>
        <v>24</v>
      </c>
    </row>
    <row r="45" spans="1:9" ht="15.75" customHeight="1">
      <c r="A45" s="341" t="s">
        <v>37</v>
      </c>
      <c r="B45" s="342"/>
      <c r="C45" s="342"/>
      <c r="D45" s="343"/>
      <c r="E45" s="288" t="s">
        <v>198</v>
      </c>
      <c r="F45" s="290"/>
      <c r="G45" s="39">
        <v>200</v>
      </c>
      <c r="H45" s="35" t="s">
        <v>81</v>
      </c>
      <c r="I45" s="188">
        <v>24</v>
      </c>
    </row>
    <row r="46" spans="1:9" ht="27" customHeight="1">
      <c r="A46" s="338" t="s">
        <v>290</v>
      </c>
      <c r="B46" s="339"/>
      <c r="C46" s="339"/>
      <c r="D46" s="340"/>
      <c r="E46" s="333" t="s">
        <v>154</v>
      </c>
      <c r="F46" s="334"/>
      <c r="G46" s="39"/>
      <c r="H46" s="35"/>
      <c r="I46" s="189">
        <f>I47</f>
        <v>11</v>
      </c>
    </row>
    <row r="47" spans="1:9" ht="53.25" customHeight="1">
      <c r="A47" s="338" t="s">
        <v>291</v>
      </c>
      <c r="B47" s="339"/>
      <c r="C47" s="339"/>
      <c r="D47" s="340"/>
      <c r="E47" s="344">
        <v>9930000000</v>
      </c>
      <c r="F47" s="345"/>
      <c r="G47" s="39"/>
      <c r="H47" s="35"/>
      <c r="I47" s="189">
        <f>I48</f>
        <v>11</v>
      </c>
    </row>
    <row r="48" spans="1:9" ht="53.25" customHeight="1">
      <c r="A48" s="338" t="s">
        <v>288</v>
      </c>
      <c r="B48" s="339"/>
      <c r="C48" s="339"/>
      <c r="D48" s="340"/>
      <c r="E48" s="333" t="s">
        <v>197</v>
      </c>
      <c r="F48" s="334"/>
      <c r="G48" s="39"/>
      <c r="H48" s="35"/>
      <c r="I48" s="188">
        <f>I49</f>
        <v>11</v>
      </c>
    </row>
    <row r="49" spans="1:9" ht="19.5" customHeight="1">
      <c r="A49" s="341" t="s">
        <v>96</v>
      </c>
      <c r="B49" s="342"/>
      <c r="C49" s="342"/>
      <c r="D49" s="343"/>
      <c r="E49" s="288" t="s">
        <v>198</v>
      </c>
      <c r="F49" s="290"/>
      <c r="G49" s="39">
        <v>200</v>
      </c>
      <c r="H49" s="35"/>
      <c r="I49" s="188">
        <f>I50</f>
        <v>11</v>
      </c>
    </row>
    <row r="50" spans="1:9" ht="19.5" customHeight="1">
      <c r="A50" s="341" t="s">
        <v>37</v>
      </c>
      <c r="B50" s="342"/>
      <c r="C50" s="342"/>
      <c r="D50" s="343"/>
      <c r="E50" s="288" t="s">
        <v>198</v>
      </c>
      <c r="F50" s="290"/>
      <c r="G50" s="39">
        <v>200</v>
      </c>
      <c r="H50" s="35" t="s">
        <v>81</v>
      </c>
      <c r="I50" s="188">
        <v>11</v>
      </c>
    </row>
    <row r="51" spans="1:9" ht="39" customHeight="1">
      <c r="A51" s="338" t="s">
        <v>303</v>
      </c>
      <c r="B51" s="339"/>
      <c r="C51" s="339"/>
      <c r="D51" s="340"/>
      <c r="E51" s="333" t="s">
        <v>154</v>
      </c>
      <c r="F51" s="334"/>
      <c r="G51" s="39"/>
      <c r="H51" s="35"/>
      <c r="I51" s="189">
        <f>I52</f>
        <v>397.6</v>
      </c>
    </row>
    <row r="52" spans="1:9" ht="29.25" customHeight="1">
      <c r="A52" s="338" t="s">
        <v>304</v>
      </c>
      <c r="B52" s="339"/>
      <c r="C52" s="339"/>
      <c r="D52" s="340"/>
      <c r="E52" s="344">
        <v>9930000000</v>
      </c>
      <c r="F52" s="345"/>
      <c r="G52" s="39"/>
      <c r="H52" s="35"/>
      <c r="I52" s="189">
        <f>I53</f>
        <v>397.6</v>
      </c>
    </row>
    <row r="53" spans="1:9" ht="54" customHeight="1">
      <c r="A53" s="338" t="s">
        <v>288</v>
      </c>
      <c r="B53" s="339"/>
      <c r="C53" s="339"/>
      <c r="D53" s="340"/>
      <c r="E53" s="333" t="s">
        <v>197</v>
      </c>
      <c r="F53" s="334"/>
      <c r="G53" s="39"/>
      <c r="H53" s="35"/>
      <c r="I53" s="188">
        <f>I54</f>
        <v>397.6</v>
      </c>
    </row>
    <row r="54" spans="1:9" ht="19.5" customHeight="1">
      <c r="A54" s="341" t="s">
        <v>96</v>
      </c>
      <c r="B54" s="342"/>
      <c r="C54" s="342"/>
      <c r="D54" s="343"/>
      <c r="E54" s="288" t="s">
        <v>198</v>
      </c>
      <c r="F54" s="290"/>
      <c r="G54" s="39">
        <v>200</v>
      </c>
      <c r="H54" s="35"/>
      <c r="I54" s="188">
        <f>I55</f>
        <v>397.6</v>
      </c>
    </row>
    <row r="55" spans="1:9" ht="19.5" customHeight="1">
      <c r="A55" s="341" t="s">
        <v>37</v>
      </c>
      <c r="B55" s="342"/>
      <c r="C55" s="342"/>
      <c r="D55" s="343"/>
      <c r="E55" s="288" t="s">
        <v>198</v>
      </c>
      <c r="F55" s="290"/>
      <c r="G55" s="39">
        <v>200</v>
      </c>
      <c r="H55" s="35" t="s">
        <v>81</v>
      </c>
      <c r="I55" s="188">
        <v>397.6</v>
      </c>
    </row>
    <row r="56" spans="1:9" ht="24.75" customHeight="1">
      <c r="A56" s="338" t="s">
        <v>287</v>
      </c>
      <c r="B56" s="339"/>
      <c r="C56" s="339"/>
      <c r="D56" s="340"/>
      <c r="E56" s="333" t="s">
        <v>154</v>
      </c>
      <c r="F56" s="334"/>
      <c r="G56" s="39"/>
      <c r="H56" s="35"/>
      <c r="I56" s="189">
        <f>I57</f>
        <v>380</v>
      </c>
    </row>
    <row r="57" spans="1:9" ht="41.25" customHeight="1">
      <c r="A57" s="404" t="s">
        <v>289</v>
      </c>
      <c r="B57" s="405"/>
      <c r="C57" s="405"/>
      <c r="D57" s="406"/>
      <c r="E57" s="344">
        <v>9930000000</v>
      </c>
      <c r="F57" s="345"/>
      <c r="G57" s="187"/>
      <c r="H57" s="32"/>
      <c r="I57" s="206">
        <f>I58</f>
        <v>380</v>
      </c>
    </row>
    <row r="58" spans="1:9" ht="49.5" customHeight="1">
      <c r="A58" s="338" t="s">
        <v>288</v>
      </c>
      <c r="B58" s="339"/>
      <c r="C58" s="339"/>
      <c r="D58" s="340"/>
      <c r="E58" s="333" t="s">
        <v>252</v>
      </c>
      <c r="F58" s="334"/>
      <c r="G58" s="39"/>
      <c r="H58" s="35"/>
      <c r="I58" s="188">
        <f>I59</f>
        <v>380</v>
      </c>
    </row>
    <row r="59" spans="1:9" ht="19.5" customHeight="1">
      <c r="A59" s="341" t="s">
        <v>96</v>
      </c>
      <c r="B59" s="342"/>
      <c r="C59" s="342"/>
      <c r="D59" s="343"/>
      <c r="E59" s="288" t="s">
        <v>254</v>
      </c>
      <c r="F59" s="290"/>
      <c r="G59" s="39">
        <v>400</v>
      </c>
      <c r="H59" s="35"/>
      <c r="I59" s="188">
        <f>I60</f>
        <v>380</v>
      </c>
    </row>
    <row r="60" spans="1:9" ht="19.5" customHeight="1">
      <c r="A60" s="341" t="s">
        <v>255</v>
      </c>
      <c r="B60" s="353"/>
      <c r="C60" s="353"/>
      <c r="D60" s="354"/>
      <c r="E60" s="288" t="s">
        <v>254</v>
      </c>
      <c r="F60" s="290"/>
      <c r="G60" s="39">
        <v>400</v>
      </c>
      <c r="H60" s="35" t="s">
        <v>227</v>
      </c>
      <c r="I60" s="188">
        <v>380</v>
      </c>
    </row>
    <row r="61" spans="1:9" ht="12.75">
      <c r="A61" s="234" t="s">
        <v>153</v>
      </c>
      <c r="B61" s="235"/>
      <c r="C61" s="235"/>
      <c r="D61" s="236"/>
      <c r="E61" s="333" t="s">
        <v>154</v>
      </c>
      <c r="F61" s="334"/>
      <c r="G61" s="32"/>
      <c r="H61" s="33"/>
      <c r="I61" s="132">
        <f>I62+I97+I117+I121+I125</f>
        <v>20732</v>
      </c>
    </row>
    <row r="62" spans="1:9" ht="30.75" customHeight="1">
      <c r="A62" s="241" t="s">
        <v>155</v>
      </c>
      <c r="B62" s="242"/>
      <c r="C62" s="242"/>
      <c r="D62" s="243"/>
      <c r="E62" s="333" t="s">
        <v>156</v>
      </c>
      <c r="F62" s="334"/>
      <c r="G62" s="32"/>
      <c r="H62" s="33"/>
      <c r="I62" s="132">
        <f>I63+I67+I71+I80+I84+I88</f>
        <v>10339</v>
      </c>
    </row>
    <row r="63" spans="1:9" ht="15" customHeight="1">
      <c r="A63" s="391" t="s">
        <v>157</v>
      </c>
      <c r="B63" s="392"/>
      <c r="C63" s="392"/>
      <c r="D63" s="393"/>
      <c r="E63" s="333" t="s">
        <v>158</v>
      </c>
      <c r="F63" s="334"/>
      <c r="G63" s="32"/>
      <c r="H63" s="33"/>
      <c r="I63" s="132">
        <f>I64</f>
        <v>1351.3</v>
      </c>
    </row>
    <row r="64" spans="1:9" ht="24.75" customHeight="1">
      <c r="A64" s="371" t="s">
        <v>159</v>
      </c>
      <c r="B64" s="347"/>
      <c r="C64" s="347"/>
      <c r="D64" s="348"/>
      <c r="E64" s="288" t="s">
        <v>160</v>
      </c>
      <c r="F64" s="290"/>
      <c r="G64" s="35"/>
      <c r="H64" s="35"/>
      <c r="I64" s="133">
        <f>I65</f>
        <v>1351.3</v>
      </c>
    </row>
    <row r="65" spans="1:9" ht="51.75" customHeight="1">
      <c r="A65" s="346" t="s">
        <v>94</v>
      </c>
      <c r="B65" s="347"/>
      <c r="C65" s="347"/>
      <c r="D65" s="348"/>
      <c r="E65" s="288" t="s">
        <v>160</v>
      </c>
      <c r="F65" s="290"/>
      <c r="G65" s="35" t="s">
        <v>93</v>
      </c>
      <c r="H65" s="35"/>
      <c r="I65" s="133">
        <f>I66</f>
        <v>1351.3</v>
      </c>
    </row>
    <row r="66" spans="1:9" ht="26.25" customHeight="1">
      <c r="A66" s="394" t="s">
        <v>58</v>
      </c>
      <c r="B66" s="395"/>
      <c r="C66" s="395"/>
      <c r="D66" s="396"/>
      <c r="E66" s="288" t="s">
        <v>160</v>
      </c>
      <c r="F66" s="290"/>
      <c r="G66" s="35" t="s">
        <v>93</v>
      </c>
      <c r="H66" s="35" t="s">
        <v>67</v>
      </c>
      <c r="I66" s="133">
        <v>1351.3</v>
      </c>
    </row>
    <row r="67" spans="1:9" ht="20.25" customHeight="1">
      <c r="A67" s="361" t="s">
        <v>231</v>
      </c>
      <c r="B67" s="362"/>
      <c r="C67" s="362"/>
      <c r="D67" s="363"/>
      <c r="E67" s="333" t="s">
        <v>232</v>
      </c>
      <c r="F67" s="334"/>
      <c r="G67" s="134"/>
      <c r="H67" s="134"/>
      <c r="I67" s="139">
        <f>I68</f>
        <v>0</v>
      </c>
    </row>
    <row r="68" spans="1:9" ht="48" customHeight="1">
      <c r="A68" s="364" t="s">
        <v>94</v>
      </c>
      <c r="B68" s="365"/>
      <c r="C68" s="365"/>
      <c r="D68" s="366"/>
      <c r="E68" s="288" t="s">
        <v>233</v>
      </c>
      <c r="F68" s="290"/>
      <c r="G68" s="134"/>
      <c r="H68" s="134"/>
      <c r="I68" s="135">
        <f>I69</f>
        <v>0</v>
      </c>
    </row>
    <row r="69" spans="1:9" ht="18" customHeight="1">
      <c r="A69" s="367" t="s">
        <v>164</v>
      </c>
      <c r="B69" s="362"/>
      <c r="C69" s="362"/>
      <c r="D69" s="363"/>
      <c r="E69" s="288" t="s">
        <v>233</v>
      </c>
      <c r="F69" s="290"/>
      <c r="G69" s="134"/>
      <c r="H69" s="134"/>
      <c r="I69" s="135">
        <f>I70</f>
        <v>0</v>
      </c>
    </row>
    <row r="70" spans="1:9" ht="18.75" customHeight="1">
      <c r="A70" s="368" t="s">
        <v>96</v>
      </c>
      <c r="B70" s="369"/>
      <c r="C70" s="369"/>
      <c r="D70" s="370"/>
      <c r="E70" s="288" t="s">
        <v>233</v>
      </c>
      <c r="F70" s="290"/>
      <c r="G70" s="134" t="s">
        <v>95</v>
      </c>
      <c r="H70" s="134" t="s">
        <v>213</v>
      </c>
      <c r="I70" s="135">
        <v>0</v>
      </c>
    </row>
    <row r="71" spans="1:9" ht="27.75" customHeight="1">
      <c r="A71" s="241" t="s">
        <v>161</v>
      </c>
      <c r="B71" s="242"/>
      <c r="C71" s="242"/>
      <c r="D71" s="243"/>
      <c r="E71" s="333" t="s">
        <v>162</v>
      </c>
      <c r="F71" s="334"/>
      <c r="G71" s="32"/>
      <c r="H71" s="33"/>
      <c r="I71" s="132">
        <f>I72+I75</f>
        <v>7200.400000000001</v>
      </c>
    </row>
    <row r="72" spans="1:9" ht="29.25" customHeight="1">
      <c r="A72" s="371" t="s">
        <v>159</v>
      </c>
      <c r="B72" s="347"/>
      <c r="C72" s="347"/>
      <c r="D72" s="348"/>
      <c r="E72" s="288" t="s">
        <v>163</v>
      </c>
      <c r="F72" s="290"/>
      <c r="G72" s="32"/>
      <c r="H72" s="33"/>
      <c r="I72" s="133">
        <f>I73</f>
        <v>5606.6</v>
      </c>
    </row>
    <row r="73" spans="1:9" ht="51" customHeight="1">
      <c r="A73" s="346" t="s">
        <v>265</v>
      </c>
      <c r="B73" s="347"/>
      <c r="C73" s="347"/>
      <c r="D73" s="348"/>
      <c r="E73" s="288" t="s">
        <v>163</v>
      </c>
      <c r="F73" s="290"/>
      <c r="G73" s="35" t="s">
        <v>93</v>
      </c>
      <c r="H73" s="35"/>
      <c r="I73" s="133">
        <f>I74</f>
        <v>5606.6</v>
      </c>
    </row>
    <row r="74" spans="1:9" ht="33" customHeight="1">
      <c r="A74" s="346" t="s">
        <v>34</v>
      </c>
      <c r="B74" s="372"/>
      <c r="C74" s="372"/>
      <c r="D74" s="373"/>
      <c r="E74" s="288" t="s">
        <v>163</v>
      </c>
      <c r="F74" s="290"/>
      <c r="G74" s="35" t="s">
        <v>93</v>
      </c>
      <c r="H74" s="35" t="s">
        <v>68</v>
      </c>
      <c r="I74" s="133">
        <v>5606.6</v>
      </c>
    </row>
    <row r="75" spans="1:9" ht="12.75" customHeight="1">
      <c r="A75" s="346" t="s">
        <v>164</v>
      </c>
      <c r="B75" s="347"/>
      <c r="C75" s="347"/>
      <c r="D75" s="348"/>
      <c r="E75" s="349" t="s">
        <v>165</v>
      </c>
      <c r="F75" s="349"/>
      <c r="G75" s="33"/>
      <c r="H75" s="35"/>
      <c r="I75" s="133">
        <f>I76+I78</f>
        <v>1593.8</v>
      </c>
    </row>
    <row r="76" spans="1:9" ht="12.75">
      <c r="A76" s="346" t="s">
        <v>96</v>
      </c>
      <c r="B76" s="347"/>
      <c r="C76" s="347"/>
      <c r="D76" s="348"/>
      <c r="E76" s="349" t="s">
        <v>165</v>
      </c>
      <c r="F76" s="349"/>
      <c r="G76" s="35" t="s">
        <v>95</v>
      </c>
      <c r="H76" s="35"/>
      <c r="I76" s="133">
        <f>I77</f>
        <v>1583.8</v>
      </c>
    </row>
    <row r="77" spans="1:9" ht="25.5" customHeight="1">
      <c r="A77" s="371" t="s">
        <v>34</v>
      </c>
      <c r="B77" s="372"/>
      <c r="C77" s="372"/>
      <c r="D77" s="373"/>
      <c r="E77" s="349" t="s">
        <v>165</v>
      </c>
      <c r="F77" s="349"/>
      <c r="G77" s="35" t="s">
        <v>95</v>
      </c>
      <c r="H77" s="35" t="s">
        <v>68</v>
      </c>
      <c r="I77" s="133">
        <v>1583.8</v>
      </c>
    </row>
    <row r="78" spans="1:9" ht="12.75">
      <c r="A78" s="346" t="s">
        <v>98</v>
      </c>
      <c r="B78" s="347"/>
      <c r="C78" s="347"/>
      <c r="D78" s="348"/>
      <c r="E78" s="349" t="s">
        <v>165</v>
      </c>
      <c r="F78" s="349"/>
      <c r="G78" s="35" t="s">
        <v>97</v>
      </c>
      <c r="H78" s="35"/>
      <c r="I78" s="133">
        <f>I79</f>
        <v>10</v>
      </c>
    </row>
    <row r="79" spans="1:9" ht="28.5" customHeight="1">
      <c r="A79" s="371" t="s">
        <v>34</v>
      </c>
      <c r="B79" s="372"/>
      <c r="C79" s="372"/>
      <c r="D79" s="373"/>
      <c r="E79" s="349" t="s">
        <v>165</v>
      </c>
      <c r="F79" s="349"/>
      <c r="G79" s="134" t="s">
        <v>97</v>
      </c>
      <c r="H79" s="134" t="s">
        <v>68</v>
      </c>
      <c r="I79" s="135">
        <v>10</v>
      </c>
    </row>
    <row r="80" spans="1:9" ht="21" customHeight="1">
      <c r="A80" s="357" t="s">
        <v>89</v>
      </c>
      <c r="B80" s="358"/>
      <c r="C80" s="358"/>
      <c r="D80" s="359"/>
      <c r="E80" s="333" t="s">
        <v>235</v>
      </c>
      <c r="F80" s="334"/>
      <c r="G80" s="134"/>
      <c r="H80" s="134"/>
      <c r="I80" s="139">
        <f>I81</f>
        <v>0</v>
      </c>
    </row>
    <row r="81" spans="1:9" ht="18.75" customHeight="1">
      <c r="A81" s="346" t="s">
        <v>237</v>
      </c>
      <c r="B81" s="372"/>
      <c r="C81" s="372"/>
      <c r="D81" s="373"/>
      <c r="E81" s="288" t="s">
        <v>236</v>
      </c>
      <c r="F81" s="290"/>
      <c r="G81" s="134"/>
      <c r="H81" s="134"/>
      <c r="I81" s="135">
        <f>I82</f>
        <v>0</v>
      </c>
    </row>
    <row r="82" spans="1:9" ht="18.75" customHeight="1">
      <c r="A82" s="346" t="s">
        <v>238</v>
      </c>
      <c r="B82" s="347"/>
      <c r="C82" s="347"/>
      <c r="D82" s="348"/>
      <c r="E82" s="288" t="s">
        <v>239</v>
      </c>
      <c r="F82" s="290"/>
      <c r="G82" s="134" t="s">
        <v>95</v>
      </c>
      <c r="H82" s="134"/>
      <c r="I82" s="135">
        <f>I83</f>
        <v>0</v>
      </c>
    </row>
    <row r="83" spans="1:9" ht="18.75" customHeight="1">
      <c r="A83" s="346" t="s">
        <v>261</v>
      </c>
      <c r="B83" s="347"/>
      <c r="C83" s="347"/>
      <c r="D83" s="348"/>
      <c r="E83" s="288" t="s">
        <v>239</v>
      </c>
      <c r="F83" s="290"/>
      <c r="G83" s="134" t="s">
        <v>95</v>
      </c>
      <c r="H83" s="134" t="s">
        <v>71</v>
      </c>
      <c r="I83" s="135">
        <v>0</v>
      </c>
    </row>
    <row r="84" spans="1:9" ht="21.75" customHeight="1">
      <c r="A84" s="385" t="s">
        <v>45</v>
      </c>
      <c r="B84" s="386"/>
      <c r="C84" s="386"/>
      <c r="D84" s="387"/>
      <c r="E84" s="333" t="s">
        <v>167</v>
      </c>
      <c r="F84" s="334"/>
      <c r="G84" s="134"/>
      <c r="H84" s="134"/>
      <c r="I84" s="139">
        <f>I85</f>
        <v>100</v>
      </c>
    </row>
    <row r="85" spans="1:9" ht="12.75">
      <c r="A85" s="382" t="s">
        <v>166</v>
      </c>
      <c r="B85" s="383"/>
      <c r="C85" s="383"/>
      <c r="D85" s="384"/>
      <c r="E85" s="288" t="s">
        <v>167</v>
      </c>
      <c r="F85" s="290"/>
      <c r="G85" s="35"/>
      <c r="H85" s="36"/>
      <c r="I85" s="133">
        <f>I86</f>
        <v>100</v>
      </c>
    </row>
    <row r="86" spans="1:9" ht="12" customHeight="1">
      <c r="A86" s="261" t="s">
        <v>98</v>
      </c>
      <c r="B86" s="262"/>
      <c r="C86" s="262"/>
      <c r="D86" s="263"/>
      <c r="E86" s="288" t="s">
        <v>167</v>
      </c>
      <c r="F86" s="290"/>
      <c r="G86" s="35" t="s">
        <v>97</v>
      </c>
      <c r="H86" s="35"/>
      <c r="I86" s="133">
        <f>I87</f>
        <v>100</v>
      </c>
    </row>
    <row r="87" spans="1:9" ht="12.75" customHeight="1">
      <c r="A87" s="379" t="s">
        <v>46</v>
      </c>
      <c r="B87" s="369"/>
      <c r="C87" s="369"/>
      <c r="D87" s="370"/>
      <c r="E87" s="288" t="s">
        <v>167</v>
      </c>
      <c r="F87" s="290"/>
      <c r="G87" s="35" t="s">
        <v>97</v>
      </c>
      <c r="H87" s="35" t="s">
        <v>72</v>
      </c>
      <c r="I87" s="133">
        <v>100</v>
      </c>
    </row>
    <row r="88" spans="1:9" ht="24.75" customHeight="1">
      <c r="A88" s="241" t="s">
        <v>168</v>
      </c>
      <c r="B88" s="242"/>
      <c r="C88" s="242"/>
      <c r="D88" s="243"/>
      <c r="E88" s="333" t="s">
        <v>169</v>
      </c>
      <c r="F88" s="334"/>
      <c r="G88" s="138"/>
      <c r="H88" s="138"/>
      <c r="I88" s="139">
        <f>I89+I92</f>
        <v>1687.3</v>
      </c>
    </row>
    <row r="89" spans="1:9" ht="26.25" customHeight="1">
      <c r="A89" s="371" t="s">
        <v>159</v>
      </c>
      <c r="B89" s="347"/>
      <c r="C89" s="347"/>
      <c r="D89" s="348"/>
      <c r="E89" s="288" t="s">
        <v>170</v>
      </c>
      <c r="F89" s="290"/>
      <c r="G89" s="35"/>
      <c r="H89" s="35"/>
      <c r="I89" s="133">
        <f>I90</f>
        <v>1687.3</v>
      </c>
    </row>
    <row r="90" spans="1:9" ht="53.25" customHeight="1">
      <c r="A90" s="346" t="s">
        <v>265</v>
      </c>
      <c r="B90" s="347"/>
      <c r="C90" s="347"/>
      <c r="D90" s="348"/>
      <c r="E90" s="288" t="s">
        <v>170</v>
      </c>
      <c r="F90" s="290"/>
      <c r="G90" s="34" t="s">
        <v>93</v>
      </c>
      <c r="H90" s="35"/>
      <c r="I90" s="140">
        <f>I91</f>
        <v>1687.3</v>
      </c>
    </row>
    <row r="91" spans="1:9" ht="28.5" customHeight="1">
      <c r="A91" s="371" t="s">
        <v>34</v>
      </c>
      <c r="B91" s="372"/>
      <c r="C91" s="372"/>
      <c r="D91" s="373"/>
      <c r="E91" s="288" t="s">
        <v>170</v>
      </c>
      <c r="F91" s="290"/>
      <c r="G91" s="35" t="s">
        <v>93</v>
      </c>
      <c r="H91" s="35" t="s">
        <v>69</v>
      </c>
      <c r="I91" s="140">
        <v>1687.3</v>
      </c>
    </row>
    <row r="92" spans="1:9" ht="14.25" customHeight="1">
      <c r="A92" s="371" t="s">
        <v>164</v>
      </c>
      <c r="B92" s="347"/>
      <c r="C92" s="347"/>
      <c r="D92" s="348"/>
      <c r="E92" s="349" t="s">
        <v>171</v>
      </c>
      <c r="F92" s="349"/>
      <c r="G92" s="35"/>
      <c r="H92" s="35"/>
      <c r="I92" s="133">
        <f>I93+I95</f>
        <v>0</v>
      </c>
    </row>
    <row r="93" spans="1:9" ht="12.75">
      <c r="A93" s="346" t="s">
        <v>96</v>
      </c>
      <c r="B93" s="347"/>
      <c r="C93" s="347"/>
      <c r="D93" s="348"/>
      <c r="E93" s="349" t="s">
        <v>171</v>
      </c>
      <c r="F93" s="349"/>
      <c r="G93" s="35" t="s">
        <v>95</v>
      </c>
      <c r="H93" s="35"/>
      <c r="I93" s="133">
        <f>I94</f>
        <v>0</v>
      </c>
    </row>
    <row r="94" spans="1:9" ht="30" customHeight="1">
      <c r="A94" s="371" t="s">
        <v>34</v>
      </c>
      <c r="B94" s="372"/>
      <c r="C94" s="372"/>
      <c r="D94" s="373"/>
      <c r="E94" s="349" t="s">
        <v>171</v>
      </c>
      <c r="F94" s="349"/>
      <c r="G94" s="35" t="s">
        <v>95</v>
      </c>
      <c r="H94" s="35" t="s">
        <v>69</v>
      </c>
      <c r="I94" s="133">
        <v>0</v>
      </c>
    </row>
    <row r="95" spans="1:9" ht="16.5" customHeight="1">
      <c r="A95" s="346" t="s">
        <v>98</v>
      </c>
      <c r="B95" s="347"/>
      <c r="C95" s="347"/>
      <c r="D95" s="348"/>
      <c r="E95" s="349" t="s">
        <v>171</v>
      </c>
      <c r="F95" s="349"/>
      <c r="G95" s="35" t="s">
        <v>97</v>
      </c>
      <c r="H95" s="35"/>
      <c r="I95" s="133">
        <f>I96</f>
        <v>0</v>
      </c>
    </row>
    <row r="96" spans="1:9" ht="31.5" customHeight="1">
      <c r="A96" s="371" t="s">
        <v>34</v>
      </c>
      <c r="B96" s="372"/>
      <c r="C96" s="372"/>
      <c r="D96" s="373"/>
      <c r="E96" s="349" t="s">
        <v>171</v>
      </c>
      <c r="F96" s="349"/>
      <c r="G96" s="35" t="s">
        <v>97</v>
      </c>
      <c r="H96" s="35" t="s">
        <v>69</v>
      </c>
      <c r="I96" s="133">
        <v>0</v>
      </c>
    </row>
    <row r="97" spans="1:9" ht="30" customHeight="1">
      <c r="A97" s="357" t="s">
        <v>174</v>
      </c>
      <c r="B97" s="358"/>
      <c r="C97" s="358"/>
      <c r="D97" s="359"/>
      <c r="E97" s="333" t="s">
        <v>175</v>
      </c>
      <c r="F97" s="334"/>
      <c r="G97" s="32"/>
      <c r="H97" s="32"/>
      <c r="I97" s="132">
        <f>I98+I103</f>
        <v>698.5000000000001</v>
      </c>
    </row>
    <row r="98" spans="1:9" ht="25.5" customHeight="1">
      <c r="A98" s="357" t="s">
        <v>176</v>
      </c>
      <c r="B98" s="358"/>
      <c r="C98" s="358"/>
      <c r="D98" s="359"/>
      <c r="E98" s="333" t="s">
        <v>177</v>
      </c>
      <c r="F98" s="334"/>
      <c r="G98" s="32"/>
      <c r="H98" s="32"/>
      <c r="I98" s="132">
        <f>I99+I101</f>
        <v>627.8000000000001</v>
      </c>
    </row>
    <row r="99" spans="1:9" ht="26.25" customHeight="1">
      <c r="A99" s="364" t="s">
        <v>47</v>
      </c>
      <c r="B99" s="380"/>
      <c r="C99" s="380"/>
      <c r="D99" s="381"/>
      <c r="E99" s="288" t="s">
        <v>178</v>
      </c>
      <c r="F99" s="290"/>
      <c r="G99" s="35"/>
      <c r="H99" s="35"/>
      <c r="I99" s="133">
        <f>I100</f>
        <v>595.6</v>
      </c>
    </row>
    <row r="100" spans="1:9" ht="49.5" customHeight="1">
      <c r="A100" s="371" t="s">
        <v>94</v>
      </c>
      <c r="B100" s="347"/>
      <c r="C100" s="347"/>
      <c r="D100" s="348"/>
      <c r="E100" s="288" t="s">
        <v>178</v>
      </c>
      <c r="F100" s="290"/>
      <c r="G100" s="35" t="s">
        <v>93</v>
      </c>
      <c r="H100" s="35"/>
      <c r="I100" s="133">
        <v>595.6</v>
      </c>
    </row>
    <row r="101" spans="1:9" ht="19.5" customHeight="1">
      <c r="A101" s="346" t="s">
        <v>96</v>
      </c>
      <c r="B101" s="372"/>
      <c r="C101" s="372"/>
      <c r="D101" s="373"/>
      <c r="E101" s="288" t="s">
        <v>178</v>
      </c>
      <c r="F101" s="290"/>
      <c r="G101" s="35" t="s">
        <v>95</v>
      </c>
      <c r="H101" s="35"/>
      <c r="I101" s="133">
        <f>I102</f>
        <v>32.2</v>
      </c>
    </row>
    <row r="102" spans="1:9" ht="15" customHeight="1">
      <c r="A102" s="379" t="s">
        <v>27</v>
      </c>
      <c r="B102" s="369"/>
      <c r="C102" s="369"/>
      <c r="D102" s="370"/>
      <c r="E102" s="288" t="s">
        <v>178</v>
      </c>
      <c r="F102" s="290"/>
      <c r="G102" s="35" t="s">
        <v>95</v>
      </c>
      <c r="H102" s="35" t="s">
        <v>74</v>
      </c>
      <c r="I102" s="133">
        <v>32.2</v>
      </c>
    </row>
    <row r="103" spans="1:9" ht="32.25" customHeight="1">
      <c r="A103" s="357" t="s">
        <v>179</v>
      </c>
      <c r="B103" s="358"/>
      <c r="C103" s="358"/>
      <c r="D103" s="359"/>
      <c r="E103" s="333" t="s">
        <v>180</v>
      </c>
      <c r="F103" s="334"/>
      <c r="G103" s="32"/>
      <c r="H103" s="32"/>
      <c r="I103" s="132">
        <f>I104+I115</f>
        <v>70.7</v>
      </c>
    </row>
    <row r="104" spans="1:9" ht="29.25" customHeight="1">
      <c r="A104" s="346" t="s">
        <v>108</v>
      </c>
      <c r="B104" s="372"/>
      <c r="C104" s="372"/>
      <c r="D104" s="373"/>
      <c r="E104" s="288" t="s">
        <v>181</v>
      </c>
      <c r="F104" s="290"/>
      <c r="G104" s="35"/>
      <c r="H104" s="35"/>
      <c r="I104" s="133">
        <f>I111+I112</f>
        <v>70</v>
      </c>
    </row>
    <row r="105" spans="1:9" ht="12.75" customHeight="1" hidden="1">
      <c r="A105" s="346" t="s">
        <v>94</v>
      </c>
      <c r="B105" s="347"/>
      <c r="C105" s="347"/>
      <c r="D105" s="348"/>
      <c r="E105" s="288" t="s">
        <v>181</v>
      </c>
      <c r="F105" s="290"/>
      <c r="G105" s="35" t="s">
        <v>93</v>
      </c>
      <c r="H105" s="35"/>
      <c r="I105" s="133">
        <f>I106</f>
        <v>30.4</v>
      </c>
    </row>
    <row r="106" spans="1:9" ht="12.75" customHeight="1" hidden="1">
      <c r="A106" s="222" t="s">
        <v>55</v>
      </c>
      <c r="B106" s="223"/>
      <c r="C106" s="223"/>
      <c r="D106" s="224"/>
      <c r="E106" s="288" t="s">
        <v>181</v>
      </c>
      <c r="F106" s="290"/>
      <c r="G106" s="35" t="s">
        <v>93</v>
      </c>
      <c r="H106" s="35" t="s">
        <v>82</v>
      </c>
      <c r="I106" s="133">
        <v>30.4</v>
      </c>
    </row>
    <row r="107" spans="1:9" ht="12.75" customHeight="1" hidden="1">
      <c r="A107" s="346" t="s">
        <v>96</v>
      </c>
      <c r="B107" s="347"/>
      <c r="C107" s="347"/>
      <c r="D107" s="348"/>
      <c r="E107" s="288" t="s">
        <v>181</v>
      </c>
      <c r="F107" s="290"/>
      <c r="G107" s="35" t="s">
        <v>95</v>
      </c>
      <c r="H107" s="35"/>
      <c r="I107" s="133">
        <f>I108</f>
        <v>1.9</v>
      </c>
    </row>
    <row r="108" spans="1:9" ht="12.75" customHeight="1" hidden="1">
      <c r="A108" s="222" t="s">
        <v>55</v>
      </c>
      <c r="B108" s="223"/>
      <c r="C108" s="223"/>
      <c r="D108" s="224"/>
      <c r="E108" s="288" t="s">
        <v>181</v>
      </c>
      <c r="F108" s="290"/>
      <c r="G108" s="35" t="s">
        <v>95</v>
      </c>
      <c r="H108" s="35" t="s">
        <v>82</v>
      </c>
      <c r="I108" s="133">
        <v>1.9</v>
      </c>
    </row>
    <row r="109" spans="1:9" ht="12.75" customHeight="1" hidden="1">
      <c r="A109" s="371" t="s">
        <v>182</v>
      </c>
      <c r="B109" s="372"/>
      <c r="C109" s="372"/>
      <c r="D109" s="373"/>
      <c r="E109" s="288" t="s">
        <v>183</v>
      </c>
      <c r="F109" s="290"/>
      <c r="G109" s="35"/>
      <c r="H109" s="35"/>
      <c r="I109" s="133">
        <f>I110</f>
        <v>3.5</v>
      </c>
    </row>
    <row r="110" spans="1:9" ht="12.75" customHeight="1" hidden="1">
      <c r="A110" s="346" t="s">
        <v>96</v>
      </c>
      <c r="B110" s="347"/>
      <c r="C110" s="347"/>
      <c r="D110" s="348"/>
      <c r="E110" s="288" t="s">
        <v>183</v>
      </c>
      <c r="F110" s="290"/>
      <c r="G110" s="35" t="s">
        <v>95</v>
      </c>
      <c r="H110" s="35"/>
      <c r="I110" s="133">
        <f>I113</f>
        <v>3.5</v>
      </c>
    </row>
    <row r="111" spans="1:9" ht="49.5" customHeight="1">
      <c r="A111" s="346" t="s">
        <v>234</v>
      </c>
      <c r="B111" s="347"/>
      <c r="C111" s="347"/>
      <c r="D111" s="348"/>
      <c r="E111" s="288" t="s">
        <v>181</v>
      </c>
      <c r="F111" s="290"/>
      <c r="G111" s="35" t="s">
        <v>93</v>
      </c>
      <c r="H111" s="35" t="s">
        <v>82</v>
      </c>
      <c r="I111" s="133">
        <v>66.5</v>
      </c>
    </row>
    <row r="112" spans="1:9" ht="24" customHeight="1">
      <c r="A112" s="346" t="s">
        <v>96</v>
      </c>
      <c r="B112" s="347"/>
      <c r="C112" s="347"/>
      <c r="D112" s="348"/>
      <c r="E112" s="288" t="s">
        <v>181</v>
      </c>
      <c r="F112" s="290"/>
      <c r="G112" s="35" t="s">
        <v>95</v>
      </c>
      <c r="H112" s="35"/>
      <c r="I112" s="133">
        <f>I113</f>
        <v>3.5</v>
      </c>
    </row>
    <row r="113" spans="1:9" ht="12.75">
      <c r="A113" s="341" t="s">
        <v>55</v>
      </c>
      <c r="B113" s="353"/>
      <c r="C113" s="353"/>
      <c r="D113" s="354"/>
      <c r="E113" s="288" t="s">
        <v>183</v>
      </c>
      <c r="F113" s="290"/>
      <c r="G113" s="35" t="s">
        <v>95</v>
      </c>
      <c r="H113" s="35" t="s">
        <v>82</v>
      </c>
      <c r="I113" s="133">
        <v>3.5</v>
      </c>
    </row>
    <row r="114" spans="1:9" ht="66.75" customHeight="1">
      <c r="A114" s="338" t="s">
        <v>182</v>
      </c>
      <c r="B114" s="339"/>
      <c r="C114" s="339"/>
      <c r="D114" s="340"/>
      <c r="E114" s="333" t="s">
        <v>183</v>
      </c>
      <c r="F114" s="334"/>
      <c r="G114" s="32"/>
      <c r="H114" s="32"/>
      <c r="I114" s="132">
        <f>I115</f>
        <v>0.7</v>
      </c>
    </row>
    <row r="115" spans="1:9" ht="12.75">
      <c r="A115" s="341" t="s">
        <v>96</v>
      </c>
      <c r="B115" s="342"/>
      <c r="C115" s="342"/>
      <c r="D115" s="343"/>
      <c r="E115" s="288" t="s">
        <v>183</v>
      </c>
      <c r="F115" s="290"/>
      <c r="G115" s="35" t="s">
        <v>95</v>
      </c>
      <c r="H115" s="35"/>
      <c r="I115" s="133">
        <f>I116</f>
        <v>0.7</v>
      </c>
    </row>
    <row r="116" spans="1:9" ht="12.75">
      <c r="A116" s="341" t="s">
        <v>184</v>
      </c>
      <c r="B116" s="342"/>
      <c r="C116" s="342"/>
      <c r="D116" s="343"/>
      <c r="E116" s="288" t="s">
        <v>183</v>
      </c>
      <c r="F116" s="290"/>
      <c r="G116" s="35" t="s">
        <v>95</v>
      </c>
      <c r="H116" s="35" t="s">
        <v>149</v>
      </c>
      <c r="I116" s="133">
        <v>0.7</v>
      </c>
    </row>
    <row r="117" spans="1:9" ht="12.75">
      <c r="A117" s="141" t="s">
        <v>209</v>
      </c>
      <c r="B117" s="142"/>
      <c r="C117" s="143"/>
      <c r="D117" s="144"/>
      <c r="E117" s="333" t="s">
        <v>173</v>
      </c>
      <c r="F117" s="334"/>
      <c r="G117" s="32"/>
      <c r="H117" s="32"/>
      <c r="I117" s="132">
        <f>I118</f>
        <v>1.4</v>
      </c>
    </row>
    <row r="118" spans="1:9" ht="12.75">
      <c r="A118" s="346" t="s">
        <v>106</v>
      </c>
      <c r="B118" s="347"/>
      <c r="C118" s="347"/>
      <c r="D118" s="348"/>
      <c r="E118" s="288" t="s">
        <v>173</v>
      </c>
      <c r="F118" s="290"/>
      <c r="G118" s="35"/>
      <c r="H118" s="35"/>
      <c r="I118" s="133">
        <f>I119</f>
        <v>1.4</v>
      </c>
    </row>
    <row r="119" spans="1:9" ht="12.75">
      <c r="A119" s="346" t="s">
        <v>106</v>
      </c>
      <c r="B119" s="347"/>
      <c r="C119" s="347"/>
      <c r="D119" s="348"/>
      <c r="E119" s="288" t="s">
        <v>173</v>
      </c>
      <c r="F119" s="290"/>
      <c r="G119" s="35" t="s">
        <v>109</v>
      </c>
      <c r="H119" s="35"/>
      <c r="I119" s="133">
        <f>I120</f>
        <v>1.4</v>
      </c>
    </row>
    <row r="120" spans="1:9" ht="12.75">
      <c r="A120" s="341" t="s">
        <v>103</v>
      </c>
      <c r="B120" s="342"/>
      <c r="C120" s="342"/>
      <c r="D120" s="343"/>
      <c r="E120" s="288" t="s">
        <v>173</v>
      </c>
      <c r="F120" s="290"/>
      <c r="G120" s="35" t="s">
        <v>109</v>
      </c>
      <c r="H120" s="35" t="s">
        <v>107</v>
      </c>
      <c r="I120" s="133">
        <v>1.4</v>
      </c>
    </row>
    <row r="121" spans="1:9" ht="27.75" customHeight="1">
      <c r="A121" s="357" t="s">
        <v>185</v>
      </c>
      <c r="B121" s="358"/>
      <c r="C121" s="358"/>
      <c r="D121" s="359"/>
      <c r="E121" s="333" t="s">
        <v>186</v>
      </c>
      <c r="F121" s="334"/>
      <c r="G121" s="32"/>
      <c r="H121" s="32"/>
      <c r="I121" s="132">
        <f>I122</f>
        <v>114.8</v>
      </c>
    </row>
    <row r="122" spans="1:9" s="8" customFormat="1" ht="12.75">
      <c r="A122" s="346" t="s">
        <v>187</v>
      </c>
      <c r="B122" s="372"/>
      <c r="C122" s="372"/>
      <c r="D122" s="373"/>
      <c r="E122" s="288" t="s">
        <v>188</v>
      </c>
      <c r="F122" s="290"/>
      <c r="G122" s="35"/>
      <c r="H122" s="35"/>
      <c r="I122" s="133">
        <f>I123</f>
        <v>114.8</v>
      </c>
    </row>
    <row r="123" spans="1:9" s="8" customFormat="1" ht="12.75">
      <c r="A123" s="378" t="s">
        <v>99</v>
      </c>
      <c r="B123" s="378"/>
      <c r="C123" s="378"/>
      <c r="D123" s="378"/>
      <c r="E123" s="288" t="s">
        <v>188</v>
      </c>
      <c r="F123" s="290"/>
      <c r="G123" s="35" t="s">
        <v>30</v>
      </c>
      <c r="H123" s="35"/>
      <c r="I123" s="133">
        <f>I124</f>
        <v>114.8</v>
      </c>
    </row>
    <row r="124" spans="1:9" s="8" customFormat="1" ht="12.75">
      <c r="A124" s="274" t="s">
        <v>66</v>
      </c>
      <c r="B124" s="274"/>
      <c r="C124" s="274"/>
      <c r="D124" s="274"/>
      <c r="E124" s="288" t="s">
        <v>188</v>
      </c>
      <c r="F124" s="290"/>
      <c r="G124" s="35" t="s">
        <v>30</v>
      </c>
      <c r="H124" s="35" t="s">
        <v>86</v>
      </c>
      <c r="I124" s="133">
        <v>114.8</v>
      </c>
    </row>
    <row r="125" spans="1:9" s="8" customFormat="1" ht="27" customHeight="1">
      <c r="A125" s="324" t="s">
        <v>189</v>
      </c>
      <c r="B125" s="325"/>
      <c r="C125" s="325"/>
      <c r="D125" s="326"/>
      <c r="E125" s="333" t="s">
        <v>190</v>
      </c>
      <c r="F125" s="334"/>
      <c r="G125" s="32"/>
      <c r="H125" s="32"/>
      <c r="I125" s="132">
        <f>I126+I130+I146+I153+I157+I163+I165+I149</f>
        <v>9578.3</v>
      </c>
    </row>
    <row r="126" spans="1:9" s="8" customFormat="1" ht="19.5" customHeight="1">
      <c r="A126" s="324" t="s">
        <v>25</v>
      </c>
      <c r="B126" s="325"/>
      <c r="C126" s="325"/>
      <c r="D126" s="326"/>
      <c r="E126" s="333" t="s">
        <v>318</v>
      </c>
      <c r="F126" s="334"/>
      <c r="G126" s="32"/>
      <c r="H126" s="32"/>
      <c r="I126" s="132">
        <f>I127</f>
        <v>100</v>
      </c>
    </row>
    <row r="127" spans="1:9" s="8" customFormat="1" ht="27" customHeight="1">
      <c r="A127" s="327" t="s">
        <v>193</v>
      </c>
      <c r="B127" s="328"/>
      <c r="C127" s="328"/>
      <c r="D127" s="329"/>
      <c r="E127" s="333" t="s">
        <v>318</v>
      </c>
      <c r="F127" s="334"/>
      <c r="G127" s="32"/>
      <c r="H127" s="32"/>
      <c r="I127" s="132">
        <f>I128</f>
        <v>100</v>
      </c>
    </row>
    <row r="128" spans="1:9" s="8" customFormat="1" ht="18.75" customHeight="1">
      <c r="A128" s="335" t="s">
        <v>319</v>
      </c>
      <c r="B128" s="336"/>
      <c r="C128" s="336"/>
      <c r="D128" s="337"/>
      <c r="E128" s="288" t="s">
        <v>320</v>
      </c>
      <c r="F128" s="290"/>
      <c r="G128" s="35" t="s">
        <v>95</v>
      </c>
      <c r="H128" s="35"/>
      <c r="I128" s="133">
        <f>I129</f>
        <v>100</v>
      </c>
    </row>
    <row r="129" spans="1:9" s="8" customFormat="1" ht="18" customHeight="1">
      <c r="A129" s="330" t="s">
        <v>25</v>
      </c>
      <c r="B129" s="331"/>
      <c r="C129" s="331"/>
      <c r="D129" s="332"/>
      <c r="E129" s="288" t="s">
        <v>320</v>
      </c>
      <c r="F129" s="290"/>
      <c r="G129" s="35" t="s">
        <v>95</v>
      </c>
      <c r="H129" s="35" t="s">
        <v>76</v>
      </c>
      <c r="I129" s="133">
        <v>100</v>
      </c>
    </row>
    <row r="130" spans="1:9" s="8" customFormat="1" ht="37.5" customHeight="1">
      <c r="A130" s="324" t="s">
        <v>191</v>
      </c>
      <c r="B130" s="325"/>
      <c r="C130" s="325"/>
      <c r="D130" s="326"/>
      <c r="E130" s="333" t="s">
        <v>192</v>
      </c>
      <c r="F130" s="334"/>
      <c r="G130" s="32"/>
      <c r="H130" s="32"/>
      <c r="I130" s="132">
        <f>I131+I138</f>
        <v>3687.9</v>
      </c>
    </row>
    <row r="131" spans="1:9" ht="30" customHeight="1">
      <c r="A131" s="398" t="s">
        <v>193</v>
      </c>
      <c r="B131" s="399"/>
      <c r="C131" s="399"/>
      <c r="D131" s="400"/>
      <c r="E131" s="288" t="s">
        <v>194</v>
      </c>
      <c r="F131" s="290"/>
      <c r="G131" s="35"/>
      <c r="H131" s="35"/>
      <c r="I131" s="133">
        <f>I132</f>
        <v>1009.1</v>
      </c>
    </row>
    <row r="132" spans="1:9" ht="12.75">
      <c r="A132" s="346" t="s">
        <v>96</v>
      </c>
      <c r="B132" s="347"/>
      <c r="C132" s="347"/>
      <c r="D132" s="348"/>
      <c r="E132" s="288" t="s">
        <v>194</v>
      </c>
      <c r="F132" s="290"/>
      <c r="G132" s="35" t="s">
        <v>95</v>
      </c>
      <c r="H132" s="35"/>
      <c r="I132" s="133">
        <f>I133</f>
        <v>1009.1</v>
      </c>
    </row>
    <row r="133" spans="1:9" ht="12.75" customHeight="1">
      <c r="A133" s="285" t="s">
        <v>195</v>
      </c>
      <c r="B133" s="286"/>
      <c r="C133" s="286"/>
      <c r="D133" s="287"/>
      <c r="E133" s="288" t="s">
        <v>194</v>
      </c>
      <c r="F133" s="290"/>
      <c r="G133" s="35" t="s">
        <v>95</v>
      </c>
      <c r="H133" s="35" t="s">
        <v>92</v>
      </c>
      <c r="I133" s="133">
        <v>1009.1</v>
      </c>
    </row>
    <row r="134" spans="1:9" ht="30.75" customHeight="1" hidden="1">
      <c r="A134" s="357" t="s">
        <v>196</v>
      </c>
      <c r="B134" s="358"/>
      <c r="C134" s="358"/>
      <c r="D134" s="359"/>
      <c r="E134" s="333" t="s">
        <v>197</v>
      </c>
      <c r="F134" s="334"/>
      <c r="G134" s="32"/>
      <c r="H134" s="32"/>
      <c r="I134" s="132">
        <f>I135</f>
        <v>0</v>
      </c>
    </row>
    <row r="135" spans="1:9" ht="13.5" customHeight="1" hidden="1">
      <c r="A135" s="398" t="s">
        <v>193</v>
      </c>
      <c r="B135" s="399"/>
      <c r="C135" s="399"/>
      <c r="D135" s="400"/>
      <c r="E135" s="288" t="s">
        <v>198</v>
      </c>
      <c r="F135" s="290"/>
      <c r="G135" s="35"/>
      <c r="H135" s="35"/>
      <c r="I135" s="133">
        <f>I136</f>
        <v>0</v>
      </c>
    </row>
    <row r="136" spans="1:9" ht="12.75" hidden="1">
      <c r="A136" s="346" t="s">
        <v>96</v>
      </c>
      <c r="B136" s="347"/>
      <c r="C136" s="347"/>
      <c r="D136" s="348"/>
      <c r="E136" s="288" t="s">
        <v>198</v>
      </c>
      <c r="F136" s="290"/>
      <c r="G136" s="35" t="s">
        <v>95</v>
      </c>
      <c r="H136" s="35"/>
      <c r="I136" s="133">
        <f>I137</f>
        <v>0</v>
      </c>
    </row>
    <row r="137" spans="1:9" ht="12.75" hidden="1">
      <c r="A137" s="360" t="s">
        <v>37</v>
      </c>
      <c r="B137" s="353"/>
      <c r="C137" s="353"/>
      <c r="D137" s="354"/>
      <c r="E137" s="288" t="s">
        <v>198</v>
      </c>
      <c r="F137" s="290"/>
      <c r="G137" s="35" t="s">
        <v>95</v>
      </c>
      <c r="H137" s="35" t="s">
        <v>81</v>
      </c>
      <c r="I137" s="133">
        <v>0</v>
      </c>
    </row>
    <row r="138" spans="1:9" ht="30.75" customHeight="1">
      <c r="A138" s="324" t="s">
        <v>193</v>
      </c>
      <c r="B138" s="325"/>
      <c r="C138" s="325"/>
      <c r="D138" s="326"/>
      <c r="E138" s="333" t="s">
        <v>192</v>
      </c>
      <c r="F138" s="334"/>
      <c r="G138" s="32"/>
      <c r="H138" s="32"/>
      <c r="I138" s="209">
        <f>I139+I140+I141+I142+I143+I144</f>
        <v>2678.8</v>
      </c>
    </row>
    <row r="139" spans="1:9" ht="63" customHeight="1">
      <c r="A139" s="341" t="s">
        <v>317</v>
      </c>
      <c r="B139" s="342"/>
      <c r="C139" s="342"/>
      <c r="D139" s="343"/>
      <c r="E139" s="288" t="s">
        <v>314</v>
      </c>
      <c r="F139" s="290"/>
      <c r="G139" s="35"/>
      <c r="H139" s="35"/>
      <c r="I139" s="188">
        <v>1171</v>
      </c>
    </row>
    <row r="140" spans="1:9" ht="63" customHeight="1">
      <c r="A140" s="341" t="s">
        <v>317</v>
      </c>
      <c r="B140" s="342"/>
      <c r="C140" s="342"/>
      <c r="D140" s="343"/>
      <c r="E140" s="288" t="s">
        <v>314</v>
      </c>
      <c r="F140" s="290"/>
      <c r="G140" s="35"/>
      <c r="H140" s="35"/>
      <c r="I140" s="188">
        <v>61.7</v>
      </c>
    </row>
    <row r="141" spans="1:9" ht="61.5" customHeight="1">
      <c r="A141" s="401" t="s">
        <v>315</v>
      </c>
      <c r="B141" s="402"/>
      <c r="C141" s="402"/>
      <c r="D141" s="403"/>
      <c r="E141" s="288" t="s">
        <v>314</v>
      </c>
      <c r="F141" s="290"/>
      <c r="G141" s="35"/>
      <c r="H141" s="35"/>
      <c r="I141" s="188">
        <v>1202.8</v>
      </c>
    </row>
    <row r="142" spans="1:9" ht="66" customHeight="1">
      <c r="A142" s="401" t="s">
        <v>315</v>
      </c>
      <c r="B142" s="402"/>
      <c r="C142" s="402"/>
      <c r="D142" s="403"/>
      <c r="E142" s="288" t="s">
        <v>314</v>
      </c>
      <c r="F142" s="290"/>
      <c r="G142" s="35"/>
      <c r="H142" s="35"/>
      <c r="I142" s="188">
        <v>63.3</v>
      </c>
    </row>
    <row r="143" spans="1:9" ht="60.75" customHeight="1">
      <c r="A143" s="341" t="s">
        <v>316</v>
      </c>
      <c r="B143" s="342"/>
      <c r="C143" s="342"/>
      <c r="D143" s="343"/>
      <c r="E143" s="288" t="s">
        <v>314</v>
      </c>
      <c r="F143" s="290"/>
      <c r="G143" s="35"/>
      <c r="H143" s="35"/>
      <c r="I143" s="188">
        <v>171</v>
      </c>
    </row>
    <row r="144" spans="1:9" ht="66" customHeight="1">
      <c r="A144" s="341" t="s">
        <v>316</v>
      </c>
      <c r="B144" s="342"/>
      <c r="C144" s="342"/>
      <c r="D144" s="343"/>
      <c r="E144" s="288" t="s">
        <v>314</v>
      </c>
      <c r="F144" s="290"/>
      <c r="G144" s="35"/>
      <c r="H144" s="35"/>
      <c r="I144" s="188">
        <v>9</v>
      </c>
    </row>
    <row r="145" spans="1:9" ht="27.75" customHeight="1">
      <c r="A145" s="346" t="s">
        <v>96</v>
      </c>
      <c r="B145" s="347"/>
      <c r="C145" s="347"/>
      <c r="D145" s="348"/>
      <c r="E145" s="288" t="s">
        <v>314</v>
      </c>
      <c r="F145" s="290"/>
      <c r="G145" s="35" t="s">
        <v>95</v>
      </c>
      <c r="H145" s="35" t="s">
        <v>92</v>
      </c>
      <c r="I145" s="133">
        <v>2678.8</v>
      </c>
    </row>
    <row r="146" spans="1:9" ht="31.5" customHeight="1">
      <c r="A146" s="338" t="s">
        <v>240</v>
      </c>
      <c r="B146" s="339"/>
      <c r="C146" s="339"/>
      <c r="D146" s="340"/>
      <c r="E146" s="333" t="s">
        <v>241</v>
      </c>
      <c r="F146" s="334"/>
      <c r="G146" s="35"/>
      <c r="H146" s="35"/>
      <c r="I146" s="132">
        <f>I148</f>
        <v>706.8</v>
      </c>
    </row>
    <row r="147" spans="1:9" ht="39" customHeight="1">
      <c r="A147" s="341" t="s">
        <v>242</v>
      </c>
      <c r="B147" s="353"/>
      <c r="C147" s="353"/>
      <c r="D147" s="354"/>
      <c r="E147" s="288" t="s">
        <v>273</v>
      </c>
      <c r="F147" s="290"/>
      <c r="G147" s="35"/>
      <c r="H147" s="35"/>
      <c r="I147" s="133">
        <f>I148</f>
        <v>706.8</v>
      </c>
    </row>
    <row r="148" spans="1:9" ht="29.25" customHeight="1">
      <c r="A148" s="346" t="s">
        <v>96</v>
      </c>
      <c r="B148" s="347"/>
      <c r="C148" s="347"/>
      <c r="D148" s="348"/>
      <c r="E148" s="288" t="s">
        <v>273</v>
      </c>
      <c r="F148" s="290"/>
      <c r="G148" s="35" t="s">
        <v>95</v>
      </c>
      <c r="H148" s="35" t="s">
        <v>218</v>
      </c>
      <c r="I148" s="133">
        <v>706.8</v>
      </c>
    </row>
    <row r="149" spans="1:9" ht="36.75" customHeight="1">
      <c r="A149" s="338" t="s">
        <v>243</v>
      </c>
      <c r="B149" s="339"/>
      <c r="C149" s="339"/>
      <c r="D149" s="340"/>
      <c r="E149" s="333" t="s">
        <v>245</v>
      </c>
      <c r="F149" s="334"/>
      <c r="G149" s="35"/>
      <c r="H149" s="35"/>
      <c r="I149" s="132">
        <f>I150</f>
        <v>1298</v>
      </c>
    </row>
    <row r="150" spans="1:9" ht="25.5" customHeight="1">
      <c r="A150" s="341" t="s">
        <v>193</v>
      </c>
      <c r="B150" s="342"/>
      <c r="C150" s="342"/>
      <c r="D150" s="343"/>
      <c r="E150" s="288" t="s">
        <v>246</v>
      </c>
      <c r="F150" s="290"/>
      <c r="G150" s="35"/>
      <c r="H150" s="35"/>
      <c r="I150" s="133">
        <f>I152</f>
        <v>1298</v>
      </c>
    </row>
    <row r="151" spans="1:9" ht="19.5" customHeight="1">
      <c r="A151" s="341" t="s">
        <v>96</v>
      </c>
      <c r="B151" s="342"/>
      <c r="C151" s="342"/>
      <c r="D151" s="343"/>
      <c r="E151" s="288" t="s">
        <v>246</v>
      </c>
      <c r="F151" s="290"/>
      <c r="G151" s="35"/>
      <c r="H151" s="35"/>
      <c r="I151" s="133">
        <f>I152</f>
        <v>1298</v>
      </c>
    </row>
    <row r="152" spans="1:9" ht="15.75" customHeight="1">
      <c r="A152" s="341" t="s">
        <v>2</v>
      </c>
      <c r="B152" s="342"/>
      <c r="C152" s="342"/>
      <c r="D152" s="343"/>
      <c r="E152" s="288" t="s">
        <v>246</v>
      </c>
      <c r="F152" s="290"/>
      <c r="G152" s="35" t="s">
        <v>95</v>
      </c>
      <c r="H152" s="35" t="s">
        <v>80</v>
      </c>
      <c r="I152" s="133">
        <v>1298</v>
      </c>
    </row>
    <row r="153" spans="1:9" ht="30" customHeight="1">
      <c r="A153" s="338" t="s">
        <v>196</v>
      </c>
      <c r="B153" s="339"/>
      <c r="C153" s="339"/>
      <c r="D153" s="340"/>
      <c r="E153" s="333" t="s">
        <v>197</v>
      </c>
      <c r="F153" s="334"/>
      <c r="G153" s="35"/>
      <c r="H153" s="35"/>
      <c r="I153" s="132">
        <f>I154</f>
        <v>1725.2</v>
      </c>
    </row>
    <row r="154" spans="1:9" ht="33.75" customHeight="1">
      <c r="A154" s="341" t="s">
        <v>193</v>
      </c>
      <c r="B154" s="342"/>
      <c r="C154" s="342"/>
      <c r="D154" s="343"/>
      <c r="E154" s="288" t="s">
        <v>198</v>
      </c>
      <c r="F154" s="290"/>
      <c r="G154" s="35"/>
      <c r="H154" s="35"/>
      <c r="I154" s="133">
        <f>I155</f>
        <v>1725.2</v>
      </c>
    </row>
    <row r="155" spans="1:9" ht="15.75" customHeight="1">
      <c r="A155" s="341" t="s">
        <v>96</v>
      </c>
      <c r="B155" s="342"/>
      <c r="C155" s="342"/>
      <c r="D155" s="343"/>
      <c r="E155" s="288" t="s">
        <v>198</v>
      </c>
      <c r="F155" s="290"/>
      <c r="G155" s="35" t="s">
        <v>95</v>
      </c>
      <c r="H155" s="35"/>
      <c r="I155" s="133">
        <f>I156</f>
        <v>1725.2</v>
      </c>
    </row>
    <row r="156" spans="1:9" ht="15.75" customHeight="1">
      <c r="A156" s="341" t="s">
        <v>37</v>
      </c>
      <c r="B156" s="342"/>
      <c r="C156" s="342"/>
      <c r="D156" s="343"/>
      <c r="E156" s="288" t="s">
        <v>198</v>
      </c>
      <c r="F156" s="290"/>
      <c r="G156" s="35" t="s">
        <v>95</v>
      </c>
      <c r="H156" s="35" t="s">
        <v>81</v>
      </c>
      <c r="I156" s="133">
        <v>1725.2</v>
      </c>
    </row>
    <row r="157" spans="1:9" ht="12.75">
      <c r="A157" s="241" t="s">
        <v>247</v>
      </c>
      <c r="B157" s="242"/>
      <c r="C157" s="242"/>
      <c r="D157" s="243"/>
      <c r="E157" s="333" t="s">
        <v>199</v>
      </c>
      <c r="F157" s="334"/>
      <c r="G157" s="32"/>
      <c r="H157" s="33"/>
      <c r="I157" s="132">
        <f>I158</f>
        <v>1644</v>
      </c>
    </row>
    <row r="158" spans="1:9" ht="12.75">
      <c r="A158" s="374" t="s">
        <v>200</v>
      </c>
      <c r="B158" s="375"/>
      <c r="C158" s="375"/>
      <c r="D158" s="376"/>
      <c r="E158" s="275" t="s">
        <v>201</v>
      </c>
      <c r="F158" s="277"/>
      <c r="G158" s="145"/>
      <c r="H158" s="76"/>
      <c r="I158" s="146">
        <f>I159+I161</f>
        <v>1644</v>
      </c>
    </row>
    <row r="159" spans="1:9" ht="12.75">
      <c r="A159" s="346" t="s">
        <v>94</v>
      </c>
      <c r="B159" s="347"/>
      <c r="C159" s="347"/>
      <c r="D159" s="348"/>
      <c r="E159" s="275" t="s">
        <v>201</v>
      </c>
      <c r="F159" s="277"/>
      <c r="G159" s="35" t="s">
        <v>93</v>
      </c>
      <c r="H159" s="35"/>
      <c r="I159" s="140">
        <f>I160</f>
        <v>1344</v>
      </c>
    </row>
    <row r="160" spans="1:9" ht="12.75">
      <c r="A160" s="360" t="s">
        <v>3</v>
      </c>
      <c r="B160" s="353"/>
      <c r="C160" s="353"/>
      <c r="D160" s="354"/>
      <c r="E160" s="275" t="s">
        <v>201</v>
      </c>
      <c r="F160" s="277"/>
      <c r="G160" s="35" t="s">
        <v>93</v>
      </c>
      <c r="H160" s="35" t="s">
        <v>84</v>
      </c>
      <c r="I160" s="140">
        <v>1344</v>
      </c>
    </row>
    <row r="161" spans="1:9" ht="12.75">
      <c r="A161" s="346" t="s">
        <v>96</v>
      </c>
      <c r="B161" s="347"/>
      <c r="C161" s="347"/>
      <c r="D161" s="348"/>
      <c r="E161" s="275" t="s">
        <v>201</v>
      </c>
      <c r="F161" s="277"/>
      <c r="G161" s="35" t="s">
        <v>95</v>
      </c>
      <c r="H161" s="35"/>
      <c r="I161" s="140">
        <f>I162</f>
        <v>300</v>
      </c>
    </row>
    <row r="162" spans="1:9" ht="12.75">
      <c r="A162" s="360" t="s">
        <v>3</v>
      </c>
      <c r="B162" s="353"/>
      <c r="C162" s="353"/>
      <c r="D162" s="354"/>
      <c r="E162" s="275" t="s">
        <v>201</v>
      </c>
      <c r="F162" s="277"/>
      <c r="G162" s="35" t="s">
        <v>95</v>
      </c>
      <c r="H162" s="35" t="s">
        <v>84</v>
      </c>
      <c r="I162" s="140">
        <v>300</v>
      </c>
    </row>
    <row r="163" spans="1:9" ht="12.75">
      <c r="A163" s="357" t="s">
        <v>248</v>
      </c>
      <c r="B163" s="358"/>
      <c r="C163" s="358"/>
      <c r="D163" s="359"/>
      <c r="E163" s="333" t="s">
        <v>162</v>
      </c>
      <c r="F163" s="334"/>
      <c r="G163" s="32"/>
      <c r="H163" s="32"/>
      <c r="I163" s="132">
        <f>I164</f>
        <v>128.4</v>
      </c>
    </row>
    <row r="164" spans="1:9" ht="12.75">
      <c r="A164" s="377" t="s">
        <v>222</v>
      </c>
      <c r="B164" s="375"/>
      <c r="C164" s="375"/>
      <c r="D164" s="376"/>
      <c r="E164" s="288" t="s">
        <v>249</v>
      </c>
      <c r="F164" s="290"/>
      <c r="G164" s="35" t="s">
        <v>250</v>
      </c>
      <c r="H164" s="35" t="s">
        <v>223</v>
      </c>
      <c r="I164" s="133">
        <v>128.4</v>
      </c>
    </row>
    <row r="165" spans="1:9" ht="22.5" customHeight="1">
      <c r="A165" s="357" t="s">
        <v>251</v>
      </c>
      <c r="B165" s="358"/>
      <c r="C165" s="358"/>
      <c r="D165" s="359"/>
      <c r="E165" s="333" t="s">
        <v>252</v>
      </c>
      <c r="F165" s="334"/>
      <c r="G165" s="35"/>
      <c r="H165" s="35"/>
      <c r="I165" s="132">
        <f>I166</f>
        <v>288</v>
      </c>
    </row>
    <row r="166" spans="1:9" ht="12.75">
      <c r="A166" s="341" t="s">
        <v>253</v>
      </c>
      <c r="B166" s="353"/>
      <c r="C166" s="353"/>
      <c r="D166" s="354"/>
      <c r="E166" s="288" t="s">
        <v>254</v>
      </c>
      <c r="F166" s="290"/>
      <c r="G166" s="124"/>
      <c r="H166" s="124"/>
      <c r="I166" s="147">
        <f>I167</f>
        <v>288</v>
      </c>
    </row>
    <row r="167" spans="1:9" ht="12.75">
      <c r="A167" s="374" t="s">
        <v>200</v>
      </c>
      <c r="B167" s="375"/>
      <c r="C167" s="375"/>
      <c r="D167" s="376"/>
      <c r="E167" s="288" t="s">
        <v>254</v>
      </c>
      <c r="F167" s="290"/>
      <c r="G167" s="124"/>
      <c r="H167" s="124"/>
      <c r="I167" s="147">
        <f>I168</f>
        <v>288</v>
      </c>
    </row>
    <row r="168" spans="1:9" ht="19.5" customHeight="1">
      <c r="A168" s="346" t="s">
        <v>96</v>
      </c>
      <c r="B168" s="347"/>
      <c r="C168" s="347"/>
      <c r="D168" s="348"/>
      <c r="E168" s="288" t="s">
        <v>254</v>
      </c>
      <c r="F168" s="290"/>
      <c r="G168" s="35" t="s">
        <v>95</v>
      </c>
      <c r="H168" s="35"/>
      <c r="I168" s="147">
        <f>I169</f>
        <v>288</v>
      </c>
    </row>
    <row r="169" spans="1:9" ht="19.5" customHeight="1">
      <c r="A169" s="341" t="s">
        <v>255</v>
      </c>
      <c r="B169" s="353"/>
      <c r="C169" s="353"/>
      <c r="D169" s="354"/>
      <c r="E169" s="288" t="s">
        <v>254</v>
      </c>
      <c r="F169" s="290"/>
      <c r="G169" s="35" t="s">
        <v>95</v>
      </c>
      <c r="H169" s="35" t="s">
        <v>227</v>
      </c>
      <c r="I169" s="147">
        <v>288</v>
      </c>
    </row>
    <row r="170" spans="1:9" ht="14.25" customHeight="1">
      <c r="A170" s="338" t="s">
        <v>62</v>
      </c>
      <c r="B170" s="339"/>
      <c r="C170" s="339"/>
      <c r="D170" s="340"/>
      <c r="E170" s="288"/>
      <c r="F170" s="290"/>
      <c r="G170" s="35"/>
      <c r="H170" s="35"/>
      <c r="I170" s="201">
        <f>I61+I13</f>
        <v>53894.8</v>
      </c>
    </row>
    <row r="171" ht="2.25" customHeight="1"/>
    <row r="172" ht="48.75" customHeight="1"/>
    <row r="173" ht="14.25" customHeight="1"/>
    <row r="174" ht="13.5" customHeight="1"/>
    <row r="175" ht="27" customHeight="1"/>
    <row r="176" ht="15.75" customHeight="1"/>
    <row r="179" ht="12.75" customHeight="1"/>
    <row r="182" ht="53.25" customHeight="1">
      <c r="A182" s="10" t="s">
        <v>63</v>
      </c>
    </row>
    <row r="183" ht="15.75" customHeight="1">
      <c r="A183" s="10"/>
    </row>
    <row r="184" s="4" customFormat="1" ht="12.75"/>
    <row r="185" s="4" customFormat="1" ht="12.75"/>
    <row r="186" ht="54" customHeight="1"/>
    <row r="187" ht="12.75" hidden="1"/>
    <row r="188" ht="12.75" hidden="1"/>
    <row r="189" ht="12.75" hidden="1"/>
    <row r="190" ht="12.75" hidden="1"/>
    <row r="191" ht="12.75" hidden="1"/>
    <row r="192" ht="18" customHeight="1"/>
    <row r="193" ht="27" customHeight="1"/>
    <row r="194" ht="18" customHeight="1"/>
    <row r="195" ht="18" customHeight="1"/>
    <row r="196" ht="24" customHeight="1"/>
    <row r="197" ht="18" customHeight="1"/>
    <row r="198" ht="38.25" customHeight="1"/>
    <row r="199" ht="15" customHeight="1"/>
    <row r="200" ht="67.5" customHeight="1"/>
    <row r="201" ht="13.5" customHeight="1"/>
    <row r="202" ht="13.5" customHeight="1"/>
    <row r="203" ht="13.5" customHeight="1"/>
    <row r="204" ht="13.5" customHeight="1"/>
    <row r="205" ht="13.5" customHeight="1"/>
    <row r="206" ht="13.5" customHeight="1"/>
    <row r="207" ht="13.5" customHeight="1"/>
    <row r="208" spans="1:8" ht="13.5" customHeight="1">
      <c r="A208" s="54"/>
      <c r="B208" s="54"/>
      <c r="C208" s="54"/>
      <c r="D208" s="75"/>
      <c r="E208" s="75"/>
      <c r="F208" s="49"/>
      <c r="G208" s="75"/>
      <c r="H208" s="65"/>
    </row>
    <row r="209" spans="1:8" ht="13.5" customHeight="1">
      <c r="A209" s="54"/>
      <c r="B209" s="54"/>
      <c r="C209" s="54"/>
      <c r="D209" s="75"/>
      <c r="E209" s="75"/>
      <c r="F209" s="49"/>
      <c r="G209" s="75"/>
      <c r="H209" s="65"/>
    </row>
    <row r="210" spans="1:8" ht="13.5" customHeight="1">
      <c r="A210" s="54"/>
      <c r="B210" s="54"/>
      <c r="C210" s="54"/>
      <c r="D210" s="75"/>
      <c r="E210" s="75"/>
      <c r="F210" s="49"/>
      <c r="G210" s="75"/>
      <c r="H210" s="65"/>
    </row>
    <row r="211" spans="1:8" ht="13.5" customHeight="1">
      <c r="A211" s="54"/>
      <c r="B211" s="54"/>
      <c r="C211" s="54"/>
      <c r="D211" s="75"/>
      <c r="E211" s="75"/>
      <c r="F211" s="49"/>
      <c r="G211" s="75"/>
      <c r="H211" s="65"/>
    </row>
    <row r="212" spans="1:8" ht="13.5" customHeight="1">
      <c r="A212" s="54"/>
      <c r="B212" s="54"/>
      <c r="C212" s="54"/>
      <c r="D212" s="75"/>
      <c r="E212" s="75"/>
      <c r="F212" s="49"/>
      <c r="G212" s="75"/>
      <c r="H212" s="65"/>
    </row>
    <row r="213" spans="1:8" ht="13.5" customHeight="1">
      <c r="A213" s="54"/>
      <c r="B213" s="54"/>
      <c r="C213" s="54"/>
      <c r="D213" s="75"/>
      <c r="E213" s="75"/>
      <c r="F213" s="49"/>
      <c r="G213" s="75"/>
      <c r="H213" s="65"/>
    </row>
    <row r="214" spans="1:8" ht="13.5" customHeight="1">
      <c r="A214" s="54"/>
      <c r="B214" s="54"/>
      <c r="C214" s="54"/>
      <c r="D214" s="75"/>
      <c r="E214" s="75"/>
      <c r="F214" s="49"/>
      <c r="G214" s="75"/>
      <c r="H214" s="65"/>
    </row>
    <row r="215" spans="1:8" ht="13.5" customHeight="1">
      <c r="A215" s="54"/>
      <c r="B215" s="54"/>
      <c r="C215" s="54"/>
      <c r="D215" s="75"/>
      <c r="E215" s="75"/>
      <c r="F215" s="49"/>
      <c r="G215" s="75"/>
      <c r="H215" s="65"/>
    </row>
    <row r="216" spans="1:8" ht="13.5" customHeight="1">
      <c r="A216" s="54"/>
      <c r="B216" s="54"/>
      <c r="C216" s="54"/>
      <c r="D216" s="75"/>
      <c r="E216" s="75"/>
      <c r="F216" s="49"/>
      <c r="G216" s="75"/>
      <c r="H216" s="65"/>
    </row>
    <row r="217" spans="1:8" ht="13.5" customHeight="1">
      <c r="A217" s="54"/>
      <c r="B217" s="54"/>
      <c r="C217" s="54"/>
      <c r="D217" s="75"/>
      <c r="E217" s="75"/>
      <c r="F217" s="49"/>
      <c r="G217" s="75"/>
      <c r="H217" s="65"/>
    </row>
    <row r="218" spans="1:8" ht="13.5" customHeight="1">
      <c r="A218" s="54"/>
      <c r="B218" s="54"/>
      <c r="C218" s="54"/>
      <c r="D218" s="75"/>
      <c r="E218" s="75"/>
      <c r="F218" s="49"/>
      <c r="G218" s="75"/>
      <c r="H218" s="65"/>
    </row>
    <row r="219" spans="1:8" ht="13.5" customHeight="1">
      <c r="A219" s="54"/>
      <c r="B219" s="54"/>
      <c r="C219" s="54"/>
      <c r="D219" s="75"/>
      <c r="E219" s="75"/>
      <c r="F219" s="49"/>
      <c r="G219" s="75"/>
      <c r="H219" s="65"/>
    </row>
    <row r="220" spans="1:8" ht="13.5" customHeight="1">
      <c r="A220" s="54"/>
      <c r="B220" s="54"/>
      <c r="C220" s="54"/>
      <c r="D220" s="75"/>
      <c r="E220" s="75"/>
      <c r="F220" s="49"/>
      <c r="G220" s="75"/>
      <c r="H220" s="65"/>
    </row>
    <row r="221" spans="1:8" ht="13.5" customHeight="1">
      <c r="A221" s="54"/>
      <c r="B221" s="54"/>
      <c r="C221" s="54"/>
      <c r="D221" s="75"/>
      <c r="E221" s="75"/>
      <c r="F221" s="49"/>
      <c r="G221" s="75"/>
      <c r="H221" s="65"/>
    </row>
    <row r="222" spans="1:8" ht="13.5" customHeight="1">
      <c r="A222" s="54"/>
      <c r="B222" s="54"/>
      <c r="C222" s="54"/>
      <c r="D222" s="75"/>
      <c r="E222" s="75"/>
      <c r="F222" s="49"/>
      <c r="G222" s="75"/>
      <c r="H222" s="65"/>
    </row>
    <row r="223" spans="1:8" ht="13.5" customHeight="1">
      <c r="A223" s="54"/>
      <c r="B223" s="54"/>
      <c r="C223" s="54"/>
      <c r="D223" s="75"/>
      <c r="E223" s="75"/>
      <c r="F223" s="49"/>
      <c r="G223" s="75"/>
      <c r="H223" s="65"/>
    </row>
    <row r="224" spans="1:8" ht="13.5" customHeight="1">
      <c r="A224" s="54"/>
      <c r="B224" s="54"/>
      <c r="C224" s="54"/>
      <c r="D224" s="75"/>
      <c r="E224" s="75"/>
      <c r="F224" s="49"/>
      <c r="G224" s="75"/>
      <c r="H224" s="65"/>
    </row>
    <row r="225" spans="1:8" ht="13.5" customHeight="1">
      <c r="A225" s="54"/>
      <c r="B225" s="54"/>
      <c r="C225" s="54"/>
      <c r="D225" s="75"/>
      <c r="E225" s="75"/>
      <c r="F225" s="49"/>
      <c r="G225" s="75"/>
      <c r="H225" s="65"/>
    </row>
    <row r="226" spans="1:8" ht="13.5" customHeight="1">
      <c r="A226" s="54"/>
      <c r="B226" s="54"/>
      <c r="C226" s="54"/>
      <c r="D226" s="75"/>
      <c r="E226" s="75"/>
      <c r="F226" s="49"/>
      <c r="G226" s="75"/>
      <c r="H226" s="65"/>
    </row>
    <row r="227" spans="1:8" ht="13.5" customHeight="1">
      <c r="A227" s="54"/>
      <c r="B227" s="54"/>
      <c r="C227" s="54"/>
      <c r="D227" s="75"/>
      <c r="E227" s="75"/>
      <c r="F227" s="49"/>
      <c r="G227" s="75"/>
      <c r="H227" s="65"/>
    </row>
    <row r="228" spans="1:8" ht="13.5" customHeight="1">
      <c r="A228" s="54"/>
      <c r="B228" s="54"/>
      <c r="C228" s="54"/>
      <c r="D228" s="75"/>
      <c r="E228" s="75"/>
      <c r="F228" s="49"/>
      <c r="G228" s="75"/>
      <c r="H228" s="65"/>
    </row>
    <row r="229" spans="1:8" ht="13.5" customHeight="1">
      <c r="A229" s="54"/>
      <c r="B229" s="54"/>
      <c r="C229" s="54"/>
      <c r="D229" s="75"/>
      <c r="E229" s="75"/>
      <c r="F229" s="49"/>
      <c r="G229" s="75"/>
      <c r="H229" s="65"/>
    </row>
    <row r="230" spans="1:8" ht="13.5" customHeight="1">
      <c r="A230" s="54"/>
      <c r="B230" s="54"/>
      <c r="C230" s="54"/>
      <c r="D230" s="75"/>
      <c r="E230" s="75"/>
      <c r="F230" s="49"/>
      <c r="G230" s="75"/>
      <c r="H230" s="65"/>
    </row>
    <row r="231" spans="1:8" ht="13.5" customHeight="1">
      <c r="A231" s="54"/>
      <c r="B231" s="54"/>
      <c r="C231" s="54"/>
      <c r="D231" s="75"/>
      <c r="E231" s="75"/>
      <c r="F231" s="49"/>
      <c r="G231" s="75"/>
      <c r="H231" s="65"/>
    </row>
    <row r="232" spans="1:8" ht="13.5" customHeight="1">
      <c r="A232" s="54"/>
      <c r="B232" s="54"/>
      <c r="C232" s="54"/>
      <c r="D232" s="75"/>
      <c r="E232" s="75"/>
      <c r="F232" s="49"/>
      <c r="G232" s="75"/>
      <c r="H232" s="65"/>
    </row>
    <row r="233" spans="1:8" ht="13.5" customHeight="1">
      <c r="A233" s="54"/>
      <c r="B233" s="54"/>
      <c r="C233" s="54"/>
      <c r="D233" s="75"/>
      <c r="E233" s="75"/>
      <c r="F233" s="49"/>
      <c r="G233" s="75"/>
      <c r="H233" s="65"/>
    </row>
    <row r="234" spans="1:8" ht="13.5" customHeight="1">
      <c r="A234" s="54"/>
      <c r="B234" s="54"/>
      <c r="C234" s="54"/>
      <c r="D234" s="75"/>
      <c r="E234" s="75"/>
      <c r="F234" s="49"/>
      <c r="G234" s="75"/>
      <c r="H234" s="65"/>
    </row>
    <row r="235" spans="1:8" ht="13.5" customHeight="1">
      <c r="A235" s="54"/>
      <c r="B235" s="54"/>
      <c r="C235" s="54"/>
      <c r="D235" s="75"/>
      <c r="E235" s="75"/>
      <c r="F235" s="49"/>
      <c r="G235" s="75"/>
      <c r="H235" s="65"/>
    </row>
    <row r="236" spans="1:8" ht="13.5" customHeight="1">
      <c r="A236" s="54"/>
      <c r="B236" s="54"/>
      <c r="C236" s="54"/>
      <c r="D236" s="75"/>
      <c r="E236" s="75"/>
      <c r="F236" s="49"/>
      <c r="G236" s="75"/>
      <c r="H236" s="65"/>
    </row>
    <row r="237" spans="1:8" ht="13.5" customHeight="1">
      <c r="A237" s="54"/>
      <c r="B237" s="54"/>
      <c r="C237" s="54"/>
      <c r="D237" s="75"/>
      <c r="E237" s="75"/>
      <c r="F237" s="49"/>
      <c r="G237" s="75"/>
      <c r="H237" s="65"/>
    </row>
    <row r="238" spans="1:8" ht="13.5" customHeight="1">
      <c r="A238" s="54"/>
      <c r="B238" s="54"/>
      <c r="C238" s="54"/>
      <c r="D238" s="75"/>
      <c r="E238" s="75"/>
      <c r="F238" s="49"/>
      <c r="G238" s="75"/>
      <c r="H238" s="65"/>
    </row>
  </sheetData>
  <sheetProtection/>
  <mergeCells count="323">
    <mergeCell ref="A142:D142"/>
    <mergeCell ref="E142:F142"/>
    <mergeCell ref="A145:D145"/>
    <mergeCell ref="E145:F145"/>
    <mergeCell ref="A138:D138"/>
    <mergeCell ref="E138:F138"/>
    <mergeCell ref="A13:D13"/>
    <mergeCell ref="E13:F13"/>
    <mergeCell ref="A144:D144"/>
    <mergeCell ref="E144:F144"/>
    <mergeCell ref="A143:D143"/>
    <mergeCell ref="E143:F143"/>
    <mergeCell ref="A139:D139"/>
    <mergeCell ref="E139:F139"/>
    <mergeCell ref="A140:D140"/>
    <mergeCell ref="E140:F140"/>
    <mergeCell ref="A26:D26"/>
    <mergeCell ref="E26:F26"/>
    <mergeCell ref="E28:F28"/>
    <mergeCell ref="A169:D169"/>
    <mergeCell ref="E169:F169"/>
    <mergeCell ref="E58:F58"/>
    <mergeCell ref="E59:F59"/>
    <mergeCell ref="A57:D57"/>
    <mergeCell ref="E57:F57"/>
    <mergeCell ref="E61:F61"/>
    <mergeCell ref="A79:D79"/>
    <mergeCell ref="E79:F79"/>
    <mergeCell ref="A87:D87"/>
    <mergeCell ref="E92:F92"/>
    <mergeCell ref="A93:D93"/>
    <mergeCell ref="A86:D86"/>
    <mergeCell ref="E90:F90"/>
    <mergeCell ref="A89:D89"/>
    <mergeCell ref="E89:F89"/>
    <mergeCell ref="A90:D90"/>
    <mergeCell ref="A158:D158"/>
    <mergeCell ref="E158:F158"/>
    <mergeCell ref="E136:F136"/>
    <mergeCell ref="A136:D136"/>
    <mergeCell ref="E130:F130"/>
    <mergeCell ref="E81:F81"/>
    <mergeCell ref="E135:F135"/>
    <mergeCell ref="E133:F133"/>
    <mergeCell ref="A95:D95"/>
    <mergeCell ref="E95:F95"/>
    <mergeCell ref="A28:D28"/>
    <mergeCell ref="A29:D29"/>
    <mergeCell ref="A30:D30"/>
    <mergeCell ref="A80:D80"/>
    <mergeCell ref="E80:F80"/>
    <mergeCell ref="A61:D61"/>
    <mergeCell ref="E65:F65"/>
    <mergeCell ref="E78:F78"/>
    <mergeCell ref="A75:D75"/>
    <mergeCell ref="E75:F75"/>
    <mergeCell ref="A71:D71"/>
    <mergeCell ref="E74:F74"/>
    <mergeCell ref="E116:F116"/>
    <mergeCell ref="E115:F115"/>
    <mergeCell ref="A131:D131"/>
    <mergeCell ref="E131:F131"/>
    <mergeCell ref="E110:F110"/>
    <mergeCell ref="A113:D113"/>
    <mergeCell ref="E113:F113"/>
    <mergeCell ref="A112:D112"/>
    <mergeCell ref="E137:F137"/>
    <mergeCell ref="A135:D135"/>
    <mergeCell ref="A150:D150"/>
    <mergeCell ref="A151:D151"/>
    <mergeCell ref="A152:D152"/>
    <mergeCell ref="E150:F150"/>
    <mergeCell ref="E151:F151"/>
    <mergeCell ref="E152:F152"/>
    <mergeCell ref="A141:D141"/>
    <mergeCell ref="E141:F141"/>
    <mergeCell ref="E112:F112"/>
    <mergeCell ref="A62:D62"/>
    <mergeCell ref="E62:F62"/>
    <mergeCell ref="A64:D64"/>
    <mergeCell ref="A81:D81"/>
    <mergeCell ref="A65:D65"/>
    <mergeCell ref="A77:D77"/>
    <mergeCell ref="A78:D78"/>
    <mergeCell ref="A72:D72"/>
    <mergeCell ref="E72:F72"/>
    <mergeCell ref="G1:I1"/>
    <mergeCell ref="E2:I2"/>
    <mergeCell ref="E3:I3"/>
    <mergeCell ref="E4:I4"/>
    <mergeCell ref="E5:I5"/>
    <mergeCell ref="A6:I9"/>
    <mergeCell ref="A12:D12"/>
    <mergeCell ref="E12:F12"/>
    <mergeCell ref="A19:D19"/>
    <mergeCell ref="E66:F66"/>
    <mergeCell ref="E71:F71"/>
    <mergeCell ref="E77:F77"/>
    <mergeCell ref="A63:D63"/>
    <mergeCell ref="E63:F63"/>
    <mergeCell ref="E64:F64"/>
    <mergeCell ref="A66:D66"/>
    <mergeCell ref="A73:D73"/>
    <mergeCell ref="E73:F73"/>
    <mergeCell ref="A74:D74"/>
    <mergeCell ref="A76:D76"/>
    <mergeCell ref="E76:F76"/>
    <mergeCell ref="A85:D85"/>
    <mergeCell ref="E85:F85"/>
    <mergeCell ref="E84:F84"/>
    <mergeCell ref="A84:D84"/>
    <mergeCell ref="A82:D82"/>
    <mergeCell ref="E86:F86"/>
    <mergeCell ref="E87:F87"/>
    <mergeCell ref="E93:F93"/>
    <mergeCell ref="A88:D88"/>
    <mergeCell ref="E88:F88"/>
    <mergeCell ref="E91:F91"/>
    <mergeCell ref="A91:D91"/>
    <mergeCell ref="E97:F97"/>
    <mergeCell ref="A97:D97"/>
    <mergeCell ref="A94:D94"/>
    <mergeCell ref="E94:F94"/>
    <mergeCell ref="A92:D92"/>
    <mergeCell ref="A98:D98"/>
    <mergeCell ref="E98:F98"/>
    <mergeCell ref="A96:D96"/>
    <mergeCell ref="E96:F96"/>
    <mergeCell ref="A99:D99"/>
    <mergeCell ref="E99:F99"/>
    <mergeCell ref="A100:D100"/>
    <mergeCell ref="E100:F100"/>
    <mergeCell ref="E102:F102"/>
    <mergeCell ref="A103:D103"/>
    <mergeCell ref="E103:F103"/>
    <mergeCell ref="A101:D101"/>
    <mergeCell ref="E101:F101"/>
    <mergeCell ref="A104:D104"/>
    <mergeCell ref="E104:F104"/>
    <mergeCell ref="A102:D102"/>
    <mergeCell ref="A106:D106"/>
    <mergeCell ref="E106:F106"/>
    <mergeCell ref="A107:D107"/>
    <mergeCell ref="A159:D159"/>
    <mergeCell ref="E159:F159"/>
    <mergeCell ref="A121:D121"/>
    <mergeCell ref="E121:F121"/>
    <mergeCell ref="A122:D122"/>
    <mergeCell ref="E122:F122"/>
    <mergeCell ref="A123:D123"/>
    <mergeCell ref="A157:D157"/>
    <mergeCell ref="E157:F157"/>
    <mergeCell ref="A148:D148"/>
    <mergeCell ref="E123:F123"/>
    <mergeCell ref="A124:D124"/>
    <mergeCell ref="A146:D146"/>
    <mergeCell ref="E163:F163"/>
    <mergeCell ref="A164:D164"/>
    <mergeCell ref="E164:F164"/>
    <mergeCell ref="A163:D163"/>
    <mergeCell ref="A160:D160"/>
    <mergeCell ref="E160:F160"/>
    <mergeCell ref="A161:D161"/>
    <mergeCell ref="E161:F161"/>
    <mergeCell ref="A162:D162"/>
    <mergeCell ref="E162:F162"/>
    <mergeCell ref="A165:D165"/>
    <mergeCell ref="E165:F165"/>
    <mergeCell ref="A166:D166"/>
    <mergeCell ref="E168:F168"/>
    <mergeCell ref="A170:D170"/>
    <mergeCell ref="E170:F170"/>
    <mergeCell ref="E166:F166"/>
    <mergeCell ref="A168:D168"/>
    <mergeCell ref="A167:D167"/>
    <mergeCell ref="E167:F167"/>
    <mergeCell ref="A111:D111"/>
    <mergeCell ref="E111:F111"/>
    <mergeCell ref="A109:D109"/>
    <mergeCell ref="E109:F109"/>
    <mergeCell ref="A110:D110"/>
    <mergeCell ref="E105:F105"/>
    <mergeCell ref="A105:D105"/>
    <mergeCell ref="A108:D108"/>
    <mergeCell ref="E108:F108"/>
    <mergeCell ref="E107:F107"/>
    <mergeCell ref="A67:D67"/>
    <mergeCell ref="A68:D68"/>
    <mergeCell ref="A69:D69"/>
    <mergeCell ref="A70:D70"/>
    <mergeCell ref="E67:F67"/>
    <mergeCell ref="E68:F68"/>
    <mergeCell ref="E69:F69"/>
    <mergeCell ref="E70:F70"/>
    <mergeCell ref="E82:F82"/>
    <mergeCell ref="A83:D83"/>
    <mergeCell ref="E83:F83"/>
    <mergeCell ref="A119:D119"/>
    <mergeCell ref="A114:D114"/>
    <mergeCell ref="A115:D115"/>
    <mergeCell ref="A116:D116"/>
    <mergeCell ref="E114:F114"/>
    <mergeCell ref="E117:F117"/>
    <mergeCell ref="E119:F119"/>
    <mergeCell ref="E120:F120"/>
    <mergeCell ref="A118:D118"/>
    <mergeCell ref="E118:F118"/>
    <mergeCell ref="A147:D147"/>
    <mergeCell ref="A120:D120"/>
    <mergeCell ref="E124:F124"/>
    <mergeCell ref="A125:D125"/>
    <mergeCell ref="E125:F125"/>
    <mergeCell ref="A130:D130"/>
    <mergeCell ref="A137:D137"/>
    <mergeCell ref="A132:D132"/>
    <mergeCell ref="E132:F132"/>
    <mergeCell ref="A133:D133"/>
    <mergeCell ref="A149:D149"/>
    <mergeCell ref="E146:F146"/>
    <mergeCell ref="E147:F147"/>
    <mergeCell ref="A134:D134"/>
    <mergeCell ref="E134:F134"/>
    <mergeCell ref="E149:F149"/>
    <mergeCell ref="E148:F148"/>
    <mergeCell ref="A156:D156"/>
    <mergeCell ref="E156:F156"/>
    <mergeCell ref="A153:D153"/>
    <mergeCell ref="E153:F153"/>
    <mergeCell ref="A154:D154"/>
    <mergeCell ref="E154:F154"/>
    <mergeCell ref="A155:D155"/>
    <mergeCell ref="E155:F155"/>
    <mergeCell ref="A27:D27"/>
    <mergeCell ref="E27:F27"/>
    <mergeCell ref="A20:D20"/>
    <mergeCell ref="A21:D21"/>
    <mergeCell ref="E19:F19"/>
    <mergeCell ref="E20:F20"/>
    <mergeCell ref="E21:F21"/>
    <mergeCell ref="A24:D24"/>
    <mergeCell ref="E24:F24"/>
    <mergeCell ref="A22:D22"/>
    <mergeCell ref="E38:F38"/>
    <mergeCell ref="A34:D34"/>
    <mergeCell ref="E34:F34"/>
    <mergeCell ref="A31:D31"/>
    <mergeCell ref="A32:D32"/>
    <mergeCell ref="A33:D33"/>
    <mergeCell ref="E31:F31"/>
    <mergeCell ref="A60:D60"/>
    <mergeCell ref="E36:F36"/>
    <mergeCell ref="E37:F37"/>
    <mergeCell ref="E39:F39"/>
    <mergeCell ref="E40:F40"/>
    <mergeCell ref="E60:F60"/>
    <mergeCell ref="A59:D59"/>
    <mergeCell ref="A58:D58"/>
    <mergeCell ref="A56:D56"/>
    <mergeCell ref="E56:F56"/>
    <mergeCell ref="A46:D46"/>
    <mergeCell ref="E46:F46"/>
    <mergeCell ref="A47:D47"/>
    <mergeCell ref="E47:F47"/>
    <mergeCell ref="A41:D41"/>
    <mergeCell ref="A42:D42"/>
    <mergeCell ref="A43:D43"/>
    <mergeCell ref="E41:F41"/>
    <mergeCell ref="E42:F42"/>
    <mergeCell ref="E43:F43"/>
    <mergeCell ref="A48:D48"/>
    <mergeCell ref="E48:F48"/>
    <mergeCell ref="A50:D50"/>
    <mergeCell ref="E50:F50"/>
    <mergeCell ref="A49:D49"/>
    <mergeCell ref="E49:F49"/>
    <mergeCell ref="A40:D40"/>
    <mergeCell ref="A16:D16"/>
    <mergeCell ref="E16:F16"/>
    <mergeCell ref="A15:D15"/>
    <mergeCell ref="E15:F15"/>
    <mergeCell ref="A14:D14"/>
    <mergeCell ref="E14:F14"/>
    <mergeCell ref="E29:F29"/>
    <mergeCell ref="E30:F30"/>
    <mergeCell ref="A38:D38"/>
    <mergeCell ref="A23:D23"/>
    <mergeCell ref="A44:D44"/>
    <mergeCell ref="E44:F44"/>
    <mergeCell ref="A45:D45"/>
    <mergeCell ref="E45:F45"/>
    <mergeCell ref="A35:D35"/>
    <mergeCell ref="E35:F35"/>
    <mergeCell ref="A36:D36"/>
    <mergeCell ref="A37:D37"/>
    <mergeCell ref="A39:D39"/>
    <mergeCell ref="E23:F23"/>
    <mergeCell ref="E32:F32"/>
    <mergeCell ref="E33:F33"/>
    <mergeCell ref="A17:D17"/>
    <mergeCell ref="A18:D18"/>
    <mergeCell ref="E17:F17"/>
    <mergeCell ref="E18:F18"/>
    <mergeCell ref="A25:D25"/>
    <mergeCell ref="E25:F25"/>
    <mergeCell ref="E22:F22"/>
    <mergeCell ref="A51:D51"/>
    <mergeCell ref="E51:F51"/>
    <mergeCell ref="A52:D52"/>
    <mergeCell ref="A53:D53"/>
    <mergeCell ref="A54:D54"/>
    <mergeCell ref="A55:D55"/>
    <mergeCell ref="E52:F52"/>
    <mergeCell ref="E53:F53"/>
    <mergeCell ref="E54:F54"/>
    <mergeCell ref="E55:F55"/>
    <mergeCell ref="A126:D126"/>
    <mergeCell ref="A127:D127"/>
    <mergeCell ref="A129:D129"/>
    <mergeCell ref="E126:F126"/>
    <mergeCell ref="E127:F127"/>
    <mergeCell ref="E129:F129"/>
    <mergeCell ref="A128:D128"/>
    <mergeCell ref="E128:F128"/>
  </mergeCells>
  <printOptions/>
  <pageMargins left="0.7086614173228347" right="0" top="0.35433070866141736" bottom="0" header="0.31496062992125984" footer="0.31496062992125984"/>
  <pageSetup horizontalDpi="600" verticalDpi="600" orientation="portrait" paperSize="9" scale="86" r:id="rId1"/>
  <rowBreaks count="1" manualBreakCount="1">
    <brk id="141" max="8" man="1"/>
  </rowBreaks>
</worksheet>
</file>

<file path=xl/worksheets/sheet3.xml><?xml version="1.0" encoding="utf-8"?>
<worksheet xmlns="http://schemas.openxmlformats.org/spreadsheetml/2006/main" xmlns:r="http://schemas.openxmlformats.org/officeDocument/2006/relationships">
  <dimension ref="A1:M290"/>
  <sheetViews>
    <sheetView view="pageBreakPreview" zoomScaleSheetLayoutView="100" zoomScalePageLayoutView="0" workbookViewId="0" topLeftCell="A111">
      <selection activeCell="F117" sqref="F117:G117"/>
    </sheetView>
  </sheetViews>
  <sheetFormatPr defaultColWidth="9.140625" defaultRowHeight="12.75"/>
  <cols>
    <col min="4" max="4" width="31.28125" style="0" customWidth="1"/>
    <col min="5" max="5" width="6.28125" style="0" customWidth="1"/>
    <col min="6" max="6" width="6.7109375" style="0" customWidth="1"/>
    <col min="7" max="7" width="4.00390625" style="0" customWidth="1"/>
    <col min="8" max="8" width="13.7109375" style="0" customWidth="1"/>
    <col min="9" max="9" width="7.140625" style="0" customWidth="1"/>
    <col min="10" max="10" width="9.8515625" style="0" customWidth="1"/>
    <col min="11" max="11" width="10.57421875" style="0" customWidth="1"/>
  </cols>
  <sheetData>
    <row r="1" spans="1:11" ht="12.75">
      <c r="A1" s="9"/>
      <c r="B1" s="9"/>
      <c r="C1" s="9"/>
      <c r="K1" s="26" t="s">
        <v>90</v>
      </c>
    </row>
    <row r="2" spans="1:11" ht="12.75">
      <c r="A2" s="9"/>
      <c r="B2" s="9"/>
      <c r="C2" s="9"/>
      <c r="H2" s="10" t="s">
        <v>256</v>
      </c>
      <c r="K2" s="172" t="s">
        <v>230</v>
      </c>
    </row>
    <row r="3" spans="1:12" ht="12.75">
      <c r="A3" s="9"/>
      <c r="B3" s="9"/>
      <c r="C3" s="9"/>
      <c r="H3" s="303" t="s">
        <v>262</v>
      </c>
      <c r="I3" s="302"/>
      <c r="J3" s="302"/>
      <c r="K3" s="302"/>
      <c r="L3" s="148"/>
    </row>
    <row r="4" spans="1:12" ht="12.75">
      <c r="A4" s="9"/>
      <c r="B4" s="9"/>
      <c r="C4" s="9"/>
      <c r="H4" s="303" t="s">
        <v>266</v>
      </c>
      <c r="I4" s="302"/>
      <c r="J4" s="302"/>
      <c r="K4" s="302"/>
      <c r="L4" s="148"/>
    </row>
    <row r="5" spans="1:11" ht="12.75">
      <c r="A5" s="9"/>
      <c r="B5" s="9"/>
      <c r="C5" s="9"/>
      <c r="H5" s="304" t="s">
        <v>311</v>
      </c>
      <c r="I5" s="305"/>
      <c r="J5" s="305"/>
      <c r="K5" s="305"/>
    </row>
    <row r="6" spans="1:11" ht="12.75">
      <c r="A6" s="9"/>
      <c r="B6" s="9"/>
      <c r="C6" s="11"/>
      <c r="H6" s="7"/>
      <c r="I6" s="7"/>
      <c r="J6" s="7"/>
      <c r="K6" s="7"/>
    </row>
    <row r="7" spans="1:12" ht="12.75" customHeight="1">
      <c r="A7" s="457" t="s">
        <v>274</v>
      </c>
      <c r="B7" s="457"/>
      <c r="C7" s="457"/>
      <c r="D7" s="457"/>
      <c r="E7" s="457"/>
      <c r="F7" s="457"/>
      <c r="G7" s="457"/>
      <c r="H7" s="457"/>
      <c r="I7" s="457"/>
      <c r="J7" s="457"/>
      <c r="K7" s="457"/>
      <c r="L7" s="14"/>
    </row>
    <row r="8" spans="1:12" ht="12.75" customHeight="1">
      <c r="A8" s="457"/>
      <c r="B8" s="457"/>
      <c r="C8" s="457"/>
      <c r="D8" s="457"/>
      <c r="E8" s="457"/>
      <c r="F8" s="457"/>
      <c r="G8" s="457"/>
      <c r="H8" s="457"/>
      <c r="I8" s="457"/>
      <c r="J8" s="457"/>
      <c r="K8" s="457"/>
      <c r="L8" s="14"/>
    </row>
    <row r="9" spans="1:12" ht="12.75" customHeight="1">
      <c r="A9" s="457"/>
      <c r="B9" s="457"/>
      <c r="C9" s="457"/>
      <c r="D9" s="457"/>
      <c r="E9" s="457"/>
      <c r="F9" s="457"/>
      <c r="G9" s="457"/>
      <c r="H9" s="457"/>
      <c r="I9" s="457"/>
      <c r="J9" s="457"/>
      <c r="K9" s="457"/>
      <c r="L9" s="14"/>
    </row>
    <row r="10" spans="1:12" ht="12.75" customHeight="1">
      <c r="A10" s="457"/>
      <c r="B10" s="457"/>
      <c r="C10" s="457"/>
      <c r="D10" s="457"/>
      <c r="E10" s="457"/>
      <c r="F10" s="457"/>
      <c r="G10" s="457"/>
      <c r="H10" s="457"/>
      <c r="I10" s="457"/>
      <c r="J10" s="457"/>
      <c r="K10" s="457"/>
      <c r="L10" s="14"/>
    </row>
    <row r="11" spans="1:12" ht="12.75" customHeight="1">
      <c r="A11" s="457"/>
      <c r="B11" s="457"/>
      <c r="C11" s="457"/>
      <c r="D11" s="457"/>
      <c r="E11" s="457"/>
      <c r="F11" s="457"/>
      <c r="G11" s="457"/>
      <c r="H11" s="457"/>
      <c r="I11" s="457"/>
      <c r="J11" s="457"/>
      <c r="K11" s="457"/>
      <c r="L11" s="14"/>
    </row>
    <row r="12" spans="1:12" ht="11.25" customHeight="1">
      <c r="A12" s="457"/>
      <c r="B12" s="457"/>
      <c r="C12" s="457"/>
      <c r="D12" s="457"/>
      <c r="E12" s="457"/>
      <c r="F12" s="457"/>
      <c r="G12" s="457"/>
      <c r="H12" s="457"/>
      <c r="I12" s="457"/>
      <c r="J12" s="457"/>
      <c r="K12" s="457"/>
      <c r="L12" s="14"/>
    </row>
    <row r="13" spans="1:10" ht="12.75">
      <c r="A13" s="9"/>
      <c r="B13" s="9"/>
      <c r="C13" s="9"/>
      <c r="D13" s="9"/>
      <c r="E13" s="9"/>
      <c r="F13" s="9"/>
      <c r="G13" s="9"/>
      <c r="H13" s="9"/>
      <c r="I13" s="461" t="s">
        <v>57</v>
      </c>
      <c r="J13" s="461"/>
    </row>
    <row r="14" spans="1:13" ht="12.75" customHeight="1">
      <c r="A14" s="413" t="s">
        <v>7</v>
      </c>
      <c r="B14" s="458"/>
      <c r="C14" s="458"/>
      <c r="D14" s="414"/>
      <c r="E14" s="128" t="s">
        <v>64</v>
      </c>
      <c r="F14" s="413" t="s">
        <v>88</v>
      </c>
      <c r="G14" s="414"/>
      <c r="H14" s="128" t="s">
        <v>150</v>
      </c>
      <c r="I14" s="128" t="s">
        <v>151</v>
      </c>
      <c r="J14" s="149" t="s">
        <v>21</v>
      </c>
      <c r="K14" s="67"/>
      <c r="L14" s="63"/>
      <c r="M14" s="1"/>
    </row>
    <row r="15" spans="1:12" ht="12.75">
      <c r="A15" s="459" t="s">
        <v>35</v>
      </c>
      <c r="B15" s="459"/>
      <c r="C15" s="459"/>
      <c r="D15" s="459"/>
      <c r="E15" s="433" t="s">
        <v>211</v>
      </c>
      <c r="F15" s="413"/>
      <c r="G15" s="414"/>
      <c r="H15" s="450"/>
      <c r="I15" s="450"/>
      <c r="J15" s="460">
        <f>J17+J57+J84+J124+J167+J174+J176+J93</f>
        <v>52091.3</v>
      </c>
      <c r="K15" s="456"/>
      <c r="L15" s="452"/>
    </row>
    <row r="16" spans="1:12" ht="12.75">
      <c r="A16" s="459"/>
      <c r="B16" s="459"/>
      <c r="C16" s="459"/>
      <c r="D16" s="459"/>
      <c r="E16" s="433"/>
      <c r="F16" s="465"/>
      <c r="G16" s="466"/>
      <c r="H16" s="450"/>
      <c r="I16" s="450"/>
      <c r="J16" s="460"/>
      <c r="K16" s="456"/>
      <c r="L16" s="452"/>
    </row>
    <row r="17" spans="1:12" ht="12.75">
      <c r="A17" s="27" t="s">
        <v>0</v>
      </c>
      <c r="B17" s="27"/>
      <c r="C17" s="27"/>
      <c r="D17" s="27"/>
      <c r="E17" s="173" t="s">
        <v>211</v>
      </c>
      <c r="F17" s="442" t="s">
        <v>70</v>
      </c>
      <c r="G17" s="443"/>
      <c r="H17" s="55"/>
      <c r="I17" s="55"/>
      <c r="J17" s="61">
        <f>J18+J24+J28+J48+J44+J52</f>
        <v>8652.7</v>
      </c>
      <c r="K17" s="68"/>
      <c r="L17" s="64"/>
    </row>
    <row r="18" spans="1:12" ht="29.25" customHeight="1">
      <c r="A18" s="423" t="s">
        <v>58</v>
      </c>
      <c r="B18" s="424"/>
      <c r="C18" s="424"/>
      <c r="D18" s="425"/>
      <c r="E18" s="127" t="s">
        <v>211</v>
      </c>
      <c r="F18" s="429" t="s">
        <v>67</v>
      </c>
      <c r="G18" s="430"/>
      <c r="H18" s="150"/>
      <c r="I18" s="150"/>
      <c r="J18" s="151">
        <f>J20</f>
        <v>1351.3</v>
      </c>
      <c r="K18" s="68"/>
      <c r="L18" s="64"/>
    </row>
    <row r="19" spans="1:12" ht="15" customHeight="1">
      <c r="A19" s="30" t="s">
        <v>153</v>
      </c>
      <c r="B19" s="125"/>
      <c r="C19" s="125"/>
      <c r="D19" s="126"/>
      <c r="E19" s="178"/>
      <c r="F19" s="413" t="s">
        <v>67</v>
      </c>
      <c r="G19" s="414"/>
      <c r="H19" s="152">
        <v>9900000000</v>
      </c>
      <c r="I19" s="153"/>
      <c r="J19" s="154">
        <f>J20</f>
        <v>1351.3</v>
      </c>
      <c r="K19" s="68"/>
      <c r="L19" s="64"/>
    </row>
    <row r="20" spans="1:12" ht="27" customHeight="1">
      <c r="A20" s="285" t="s">
        <v>155</v>
      </c>
      <c r="B20" s="286"/>
      <c r="C20" s="286"/>
      <c r="D20" s="287"/>
      <c r="E20" s="179" t="s">
        <v>211</v>
      </c>
      <c r="F20" s="450" t="s">
        <v>67</v>
      </c>
      <c r="G20" s="450"/>
      <c r="H20" s="77">
        <v>9910000000</v>
      </c>
      <c r="I20" s="57"/>
      <c r="J20" s="155">
        <f>J21</f>
        <v>1351.3</v>
      </c>
      <c r="K20" s="439"/>
      <c r="L20" s="444"/>
    </row>
    <row r="21" spans="1:12" ht="13.5" customHeight="1">
      <c r="A21" s="307" t="s">
        <v>157</v>
      </c>
      <c r="B21" s="308"/>
      <c r="C21" s="308"/>
      <c r="D21" s="309"/>
      <c r="E21" s="440" t="s">
        <v>211</v>
      </c>
      <c r="F21" s="467" t="s">
        <v>67</v>
      </c>
      <c r="G21" s="468"/>
      <c r="H21" s="156">
        <v>9910100000</v>
      </c>
      <c r="I21" s="157"/>
      <c r="J21" s="158">
        <f>J22</f>
        <v>1351.3</v>
      </c>
      <c r="K21" s="439"/>
      <c r="L21" s="444"/>
    </row>
    <row r="22" spans="1:12" ht="28.5" customHeight="1">
      <c r="A22" s="371" t="s">
        <v>202</v>
      </c>
      <c r="B22" s="372"/>
      <c r="C22" s="372"/>
      <c r="D22" s="373"/>
      <c r="E22" s="440"/>
      <c r="F22" s="410" t="s">
        <v>67</v>
      </c>
      <c r="G22" s="411"/>
      <c r="H22" s="159" t="s">
        <v>160</v>
      </c>
      <c r="I22" s="157"/>
      <c r="J22" s="160">
        <f>J23</f>
        <v>1351.3</v>
      </c>
      <c r="K22" s="68"/>
      <c r="L22" s="64"/>
    </row>
    <row r="23" spans="1:12" ht="48.75" customHeight="1">
      <c r="A23" s="371" t="s">
        <v>94</v>
      </c>
      <c r="B23" s="372"/>
      <c r="C23" s="372"/>
      <c r="D23" s="373"/>
      <c r="E23" s="177" t="s">
        <v>211</v>
      </c>
      <c r="F23" s="415" t="s">
        <v>67</v>
      </c>
      <c r="G23" s="416"/>
      <c r="H23" s="77">
        <v>9910140110</v>
      </c>
      <c r="I23" s="77">
        <v>100</v>
      </c>
      <c r="J23" s="62">
        <v>1351.3</v>
      </c>
      <c r="K23" s="69"/>
      <c r="L23" s="65"/>
    </row>
    <row r="24" spans="1:12" ht="24" customHeight="1">
      <c r="A24" s="357" t="s">
        <v>231</v>
      </c>
      <c r="B24" s="358"/>
      <c r="C24" s="358"/>
      <c r="D24" s="359"/>
      <c r="E24" s="173" t="s">
        <v>257</v>
      </c>
      <c r="F24" s="418" t="s">
        <v>213</v>
      </c>
      <c r="G24" s="419"/>
      <c r="H24" s="129">
        <v>9910300000</v>
      </c>
      <c r="I24" s="129"/>
      <c r="J24" s="61">
        <f>J25</f>
        <v>0</v>
      </c>
      <c r="K24" s="69"/>
      <c r="L24" s="65"/>
    </row>
    <row r="25" spans="1:12" ht="48.75" customHeight="1">
      <c r="A25" s="371" t="s">
        <v>94</v>
      </c>
      <c r="B25" s="372"/>
      <c r="C25" s="372"/>
      <c r="D25" s="373"/>
      <c r="E25" s="177" t="s">
        <v>257</v>
      </c>
      <c r="F25" s="412" t="s">
        <v>213</v>
      </c>
      <c r="G25" s="411"/>
      <c r="H25" s="77">
        <v>9910340190</v>
      </c>
      <c r="I25" s="77"/>
      <c r="J25" s="62">
        <f>J26</f>
        <v>0</v>
      </c>
      <c r="K25" s="69"/>
      <c r="L25" s="65"/>
    </row>
    <row r="26" spans="1:12" ht="20.25" customHeight="1">
      <c r="A26" s="453" t="s">
        <v>164</v>
      </c>
      <c r="B26" s="454"/>
      <c r="C26" s="454"/>
      <c r="D26" s="455"/>
      <c r="E26" s="177" t="s">
        <v>257</v>
      </c>
      <c r="F26" s="412" t="s">
        <v>213</v>
      </c>
      <c r="G26" s="411"/>
      <c r="H26" s="77">
        <v>9910340190</v>
      </c>
      <c r="I26" s="77"/>
      <c r="J26" s="62">
        <f>J27</f>
        <v>0</v>
      </c>
      <c r="K26" s="69"/>
      <c r="L26" s="65"/>
    </row>
    <row r="27" spans="1:12" ht="25.5" customHeight="1">
      <c r="A27" s="371" t="s">
        <v>96</v>
      </c>
      <c r="B27" s="372"/>
      <c r="C27" s="372"/>
      <c r="D27" s="373"/>
      <c r="E27" s="177" t="s">
        <v>257</v>
      </c>
      <c r="F27" s="412" t="s">
        <v>213</v>
      </c>
      <c r="G27" s="411"/>
      <c r="H27" s="77">
        <v>9910340190</v>
      </c>
      <c r="I27" s="77">
        <v>200</v>
      </c>
      <c r="J27" s="62">
        <v>0</v>
      </c>
      <c r="K27" s="69"/>
      <c r="L27" s="65"/>
    </row>
    <row r="28" spans="1:12" ht="50.25" customHeight="1">
      <c r="A28" s="423" t="s">
        <v>203</v>
      </c>
      <c r="B28" s="424"/>
      <c r="C28" s="424"/>
      <c r="D28" s="425"/>
      <c r="E28" s="177" t="s">
        <v>211</v>
      </c>
      <c r="F28" s="412" t="s">
        <v>68</v>
      </c>
      <c r="G28" s="417"/>
      <c r="H28" s="205"/>
      <c r="I28" s="77"/>
      <c r="J28" s="204">
        <f>J29+J34</f>
        <v>7200.700000000001</v>
      </c>
      <c r="K28" s="69"/>
      <c r="L28" s="65"/>
    </row>
    <row r="29" spans="1:12" ht="52.5" customHeight="1">
      <c r="A29" s="350" t="s">
        <v>299</v>
      </c>
      <c r="B29" s="351"/>
      <c r="C29" s="351"/>
      <c r="D29" s="352"/>
      <c r="E29" s="173" t="s">
        <v>211</v>
      </c>
      <c r="F29" s="410" t="s">
        <v>68</v>
      </c>
      <c r="G29" s="411"/>
      <c r="H29" s="194" t="s">
        <v>154</v>
      </c>
      <c r="I29" s="33"/>
      <c r="J29" s="204">
        <f>J30</f>
        <v>0.3</v>
      </c>
      <c r="K29" s="69"/>
      <c r="L29" s="65"/>
    </row>
    <row r="30" spans="1:12" ht="58.5" customHeight="1">
      <c r="A30" s="241" t="s">
        <v>300</v>
      </c>
      <c r="B30" s="242"/>
      <c r="C30" s="242"/>
      <c r="D30" s="243"/>
      <c r="E30" s="177" t="s">
        <v>211</v>
      </c>
      <c r="F30" s="410" t="s">
        <v>68</v>
      </c>
      <c r="G30" s="411"/>
      <c r="H30" s="192">
        <v>9910000000</v>
      </c>
      <c r="I30" s="53"/>
      <c r="J30" s="162">
        <f>J31</f>
        <v>0.3</v>
      </c>
      <c r="K30" s="69"/>
      <c r="L30" s="65"/>
    </row>
    <row r="31" spans="1:12" ht="62.25" customHeight="1">
      <c r="A31" s="338" t="s">
        <v>288</v>
      </c>
      <c r="B31" s="339"/>
      <c r="C31" s="339"/>
      <c r="D31" s="340"/>
      <c r="E31" s="177" t="s">
        <v>211</v>
      </c>
      <c r="F31" s="410" t="s">
        <v>68</v>
      </c>
      <c r="G31" s="411"/>
      <c r="H31" s="192">
        <v>9910200000</v>
      </c>
      <c r="I31" s="53"/>
      <c r="J31" s="162">
        <f>J32</f>
        <v>0.3</v>
      </c>
      <c r="K31" s="69"/>
      <c r="L31" s="65"/>
    </row>
    <row r="32" spans="1:12" ht="25.5" customHeight="1">
      <c r="A32" s="346" t="s">
        <v>164</v>
      </c>
      <c r="B32" s="347"/>
      <c r="C32" s="347"/>
      <c r="D32" s="348"/>
      <c r="E32" s="177" t="s">
        <v>211</v>
      </c>
      <c r="F32" s="410" t="s">
        <v>68</v>
      </c>
      <c r="G32" s="411"/>
      <c r="H32" s="191" t="s">
        <v>165</v>
      </c>
      <c r="I32" s="36"/>
      <c r="J32" s="162">
        <f>J33</f>
        <v>0.3</v>
      </c>
      <c r="K32" s="69"/>
      <c r="L32" s="65"/>
    </row>
    <row r="33" spans="1:12" ht="25.5" customHeight="1">
      <c r="A33" s="346" t="s">
        <v>96</v>
      </c>
      <c r="B33" s="347"/>
      <c r="C33" s="347"/>
      <c r="D33" s="348"/>
      <c r="E33" s="177" t="s">
        <v>211</v>
      </c>
      <c r="F33" s="410" t="s">
        <v>68</v>
      </c>
      <c r="G33" s="411"/>
      <c r="H33" s="191" t="s">
        <v>165</v>
      </c>
      <c r="I33" s="77">
        <v>200</v>
      </c>
      <c r="J33" s="162">
        <v>0.3</v>
      </c>
      <c r="K33" s="69"/>
      <c r="L33" s="65"/>
    </row>
    <row r="34" spans="1:12" ht="25.5" customHeight="1">
      <c r="A34" s="324" t="s">
        <v>292</v>
      </c>
      <c r="B34" s="325"/>
      <c r="C34" s="325"/>
      <c r="D34" s="326"/>
      <c r="E34" s="127" t="s">
        <v>211</v>
      </c>
      <c r="F34" s="410" t="s">
        <v>68</v>
      </c>
      <c r="G34" s="411"/>
      <c r="H34" s="71"/>
      <c r="I34" s="77"/>
      <c r="J34" s="204">
        <f>J35</f>
        <v>7200.400000000001</v>
      </c>
      <c r="K34" s="69"/>
      <c r="L34" s="65"/>
    </row>
    <row r="35" spans="1:12" ht="49.5" customHeight="1">
      <c r="A35" s="423" t="s">
        <v>203</v>
      </c>
      <c r="B35" s="424"/>
      <c r="C35" s="424"/>
      <c r="D35" s="425"/>
      <c r="E35" s="173" t="s">
        <v>211</v>
      </c>
      <c r="F35" s="429" t="s">
        <v>68</v>
      </c>
      <c r="G35" s="430"/>
      <c r="H35" s="153"/>
      <c r="I35" s="450"/>
      <c r="J35" s="151">
        <f>J37</f>
        <v>7200.400000000001</v>
      </c>
      <c r="K35" s="439"/>
      <c r="L35" s="444"/>
    </row>
    <row r="36" spans="1:12" ht="1.5" customHeight="1">
      <c r="A36" s="180"/>
      <c r="B36" s="181"/>
      <c r="C36" s="181"/>
      <c r="D36" s="182"/>
      <c r="E36" s="127" t="s">
        <v>211</v>
      </c>
      <c r="F36" s="448"/>
      <c r="G36" s="449"/>
      <c r="H36" s="157"/>
      <c r="I36" s="450"/>
      <c r="J36" s="183"/>
      <c r="K36" s="439"/>
      <c r="L36" s="444"/>
    </row>
    <row r="37" spans="1:12" ht="24.75" customHeight="1">
      <c r="A37" s="285" t="s">
        <v>155</v>
      </c>
      <c r="B37" s="286"/>
      <c r="C37" s="286"/>
      <c r="D37" s="287"/>
      <c r="E37" s="173" t="s">
        <v>211</v>
      </c>
      <c r="F37" s="410" t="s">
        <v>68</v>
      </c>
      <c r="G37" s="411"/>
      <c r="H37" s="152">
        <v>9910000000</v>
      </c>
      <c r="I37" s="128"/>
      <c r="J37" s="162">
        <f>J38</f>
        <v>7200.400000000001</v>
      </c>
      <c r="K37" s="68"/>
      <c r="L37" s="64"/>
    </row>
    <row r="38" spans="1:12" ht="27.75" customHeight="1">
      <c r="A38" s="374" t="s">
        <v>161</v>
      </c>
      <c r="B38" s="375"/>
      <c r="C38" s="375"/>
      <c r="D38" s="376"/>
      <c r="E38" s="173" t="s">
        <v>211</v>
      </c>
      <c r="F38" s="415" t="s">
        <v>68</v>
      </c>
      <c r="G38" s="416"/>
      <c r="H38" s="152">
        <v>9910200000</v>
      </c>
      <c r="I38" s="153"/>
      <c r="J38" s="154">
        <f>J39+J41</f>
        <v>7200.400000000001</v>
      </c>
      <c r="K38" s="68"/>
      <c r="L38" s="64"/>
    </row>
    <row r="39" spans="1:12" ht="27.75" customHeight="1">
      <c r="A39" s="371" t="s">
        <v>202</v>
      </c>
      <c r="B39" s="372"/>
      <c r="C39" s="372"/>
      <c r="D39" s="373"/>
      <c r="E39" s="127" t="s">
        <v>211</v>
      </c>
      <c r="F39" s="410" t="s">
        <v>68</v>
      </c>
      <c r="G39" s="411"/>
      <c r="H39" s="152">
        <v>9910240110</v>
      </c>
      <c r="I39" s="150"/>
      <c r="J39" s="163">
        <f>J40</f>
        <v>5606.6</v>
      </c>
      <c r="K39" s="68"/>
      <c r="L39" s="64"/>
    </row>
    <row r="40" spans="1:12" ht="52.5" customHeight="1">
      <c r="A40" s="371" t="s">
        <v>94</v>
      </c>
      <c r="B40" s="372"/>
      <c r="C40" s="372"/>
      <c r="D40" s="373"/>
      <c r="E40" s="127" t="s">
        <v>211</v>
      </c>
      <c r="F40" s="415" t="s">
        <v>68</v>
      </c>
      <c r="G40" s="416"/>
      <c r="H40" s="77">
        <v>9910240110</v>
      </c>
      <c r="I40" s="77">
        <v>100</v>
      </c>
      <c r="J40" s="62">
        <v>5606.6</v>
      </c>
      <c r="K40" s="69"/>
      <c r="L40" s="65"/>
    </row>
    <row r="41" spans="1:12" ht="29.25" customHeight="1">
      <c r="A41" s="371" t="s">
        <v>164</v>
      </c>
      <c r="B41" s="372"/>
      <c r="C41" s="372"/>
      <c r="D41" s="373"/>
      <c r="E41" s="127" t="s">
        <v>211</v>
      </c>
      <c r="F41" s="410" t="s">
        <v>68</v>
      </c>
      <c r="G41" s="411"/>
      <c r="H41" s="77">
        <v>9910240190</v>
      </c>
      <c r="I41" s="77"/>
      <c r="J41" s="62">
        <f>J42+J43</f>
        <v>1593.8</v>
      </c>
      <c r="K41" s="69"/>
      <c r="L41" s="65"/>
    </row>
    <row r="42" spans="1:12" ht="26.25" customHeight="1">
      <c r="A42" s="371" t="s">
        <v>96</v>
      </c>
      <c r="B42" s="372"/>
      <c r="C42" s="372"/>
      <c r="D42" s="373"/>
      <c r="E42" s="127" t="s">
        <v>211</v>
      </c>
      <c r="F42" s="415" t="s">
        <v>68</v>
      </c>
      <c r="G42" s="416"/>
      <c r="H42" s="77">
        <v>9910240190</v>
      </c>
      <c r="I42" s="77">
        <v>200</v>
      </c>
      <c r="J42" s="62">
        <v>1583.8</v>
      </c>
      <c r="K42" s="69"/>
      <c r="L42" s="65"/>
    </row>
    <row r="43" spans="1:12" ht="12.75" customHeight="1">
      <c r="A43" s="371" t="s">
        <v>98</v>
      </c>
      <c r="B43" s="372"/>
      <c r="C43" s="372"/>
      <c r="D43" s="373"/>
      <c r="E43" s="127" t="s">
        <v>211</v>
      </c>
      <c r="F43" s="415" t="s">
        <v>68</v>
      </c>
      <c r="G43" s="416"/>
      <c r="H43" s="77">
        <v>9910240190</v>
      </c>
      <c r="I43" s="77">
        <v>800</v>
      </c>
      <c r="J43" s="62">
        <v>10</v>
      </c>
      <c r="K43" s="69"/>
      <c r="L43" s="65"/>
    </row>
    <row r="44" spans="1:12" ht="12.75" customHeight="1">
      <c r="A44" s="357" t="s">
        <v>89</v>
      </c>
      <c r="B44" s="358"/>
      <c r="C44" s="358"/>
      <c r="D44" s="359"/>
      <c r="E44" s="127" t="s">
        <v>211</v>
      </c>
      <c r="F44" s="418" t="s">
        <v>71</v>
      </c>
      <c r="G44" s="419"/>
      <c r="H44" s="129"/>
      <c r="I44" s="129"/>
      <c r="J44" s="61">
        <f>J45</f>
        <v>0</v>
      </c>
      <c r="K44" s="69"/>
      <c r="L44" s="65"/>
    </row>
    <row r="45" spans="1:12" ht="12.75" customHeight="1">
      <c r="A45" s="346" t="s">
        <v>237</v>
      </c>
      <c r="B45" s="372"/>
      <c r="C45" s="372"/>
      <c r="D45" s="373"/>
      <c r="E45" s="127" t="s">
        <v>211</v>
      </c>
      <c r="F45" s="412" t="s">
        <v>71</v>
      </c>
      <c r="G45" s="411"/>
      <c r="H45" s="77">
        <v>9940000000</v>
      </c>
      <c r="I45" s="77"/>
      <c r="J45" s="62">
        <f>J46</f>
        <v>0</v>
      </c>
      <c r="K45" s="69"/>
      <c r="L45" s="65"/>
    </row>
    <row r="46" spans="1:12" ht="12.75" customHeight="1">
      <c r="A46" s="346" t="s">
        <v>238</v>
      </c>
      <c r="B46" s="347"/>
      <c r="C46" s="347"/>
      <c r="D46" s="348"/>
      <c r="E46" s="127" t="s">
        <v>211</v>
      </c>
      <c r="F46" s="412" t="s">
        <v>71</v>
      </c>
      <c r="G46" s="411"/>
      <c r="H46" s="77">
        <v>9940100000</v>
      </c>
      <c r="I46" s="77"/>
      <c r="J46" s="62">
        <f>J47</f>
        <v>0</v>
      </c>
      <c r="K46" s="69"/>
      <c r="L46" s="65"/>
    </row>
    <row r="47" spans="1:12" ht="24.75" customHeight="1">
      <c r="A47" s="346" t="s">
        <v>261</v>
      </c>
      <c r="B47" s="347"/>
      <c r="C47" s="347"/>
      <c r="D47" s="348"/>
      <c r="E47" s="127" t="s">
        <v>211</v>
      </c>
      <c r="F47" s="412" t="s">
        <v>71</v>
      </c>
      <c r="G47" s="411"/>
      <c r="H47" s="77">
        <v>9940140190</v>
      </c>
      <c r="I47" s="77">
        <v>200</v>
      </c>
      <c r="J47" s="62">
        <v>0</v>
      </c>
      <c r="K47" s="69"/>
      <c r="L47" s="65"/>
    </row>
    <row r="48" spans="1:12" ht="12.75" customHeight="1">
      <c r="A48" s="445" t="s">
        <v>45</v>
      </c>
      <c r="B48" s="446"/>
      <c r="C48" s="446"/>
      <c r="D48" s="447"/>
      <c r="E48" s="127" t="s">
        <v>211</v>
      </c>
      <c r="F48" s="442" t="s">
        <v>72</v>
      </c>
      <c r="G48" s="443"/>
      <c r="H48" s="129"/>
      <c r="I48" s="55"/>
      <c r="J48" s="61">
        <f>J49</f>
        <v>100</v>
      </c>
      <c r="K48" s="68"/>
      <c r="L48" s="64"/>
    </row>
    <row r="49" spans="1:12" ht="26.25" customHeight="1">
      <c r="A49" s="285" t="s">
        <v>155</v>
      </c>
      <c r="B49" s="286"/>
      <c r="C49" s="286"/>
      <c r="D49" s="287"/>
      <c r="E49" s="127" t="s">
        <v>211</v>
      </c>
      <c r="F49" s="410" t="s">
        <v>72</v>
      </c>
      <c r="G49" s="411"/>
      <c r="H49" s="71" t="s">
        <v>156</v>
      </c>
      <c r="I49" s="55"/>
      <c r="J49" s="62">
        <f>J50</f>
        <v>100</v>
      </c>
      <c r="K49" s="68"/>
      <c r="L49" s="64"/>
    </row>
    <row r="50" spans="1:12" ht="26.25" customHeight="1">
      <c r="A50" s="432" t="s">
        <v>204</v>
      </c>
      <c r="B50" s="380"/>
      <c r="C50" s="380"/>
      <c r="D50" s="381"/>
      <c r="E50" s="127" t="s">
        <v>211</v>
      </c>
      <c r="F50" s="415" t="s">
        <v>72</v>
      </c>
      <c r="G50" s="416"/>
      <c r="H50" s="77">
        <v>9910440210</v>
      </c>
      <c r="I50" s="42"/>
      <c r="J50" s="62">
        <f>J51</f>
        <v>100</v>
      </c>
      <c r="K50" s="68"/>
      <c r="L50" s="64"/>
    </row>
    <row r="51" spans="1:12" ht="12.75">
      <c r="A51" s="29" t="s">
        <v>98</v>
      </c>
      <c r="B51" s="29"/>
      <c r="C51" s="29"/>
      <c r="D51" s="29"/>
      <c r="E51" s="127" t="s">
        <v>211</v>
      </c>
      <c r="F51" s="415" t="s">
        <v>72</v>
      </c>
      <c r="G51" s="416"/>
      <c r="H51" s="77">
        <v>9910440210</v>
      </c>
      <c r="I51" s="77">
        <v>800</v>
      </c>
      <c r="J51" s="62">
        <v>100</v>
      </c>
      <c r="K51" s="69"/>
      <c r="L51" s="65"/>
    </row>
    <row r="52" spans="1:12" ht="12.75">
      <c r="A52" s="310" t="s">
        <v>184</v>
      </c>
      <c r="B52" s="311"/>
      <c r="C52" s="311"/>
      <c r="D52" s="312"/>
      <c r="E52" s="127" t="s">
        <v>211</v>
      </c>
      <c r="F52" s="418" t="s">
        <v>149</v>
      </c>
      <c r="G52" s="419"/>
      <c r="H52" s="129"/>
      <c r="I52" s="129"/>
      <c r="J52" s="61">
        <f>J53</f>
        <v>0.7</v>
      </c>
      <c r="K52" s="69"/>
      <c r="L52" s="65"/>
    </row>
    <row r="53" spans="1:12" ht="24" customHeight="1">
      <c r="A53" s="398" t="s">
        <v>205</v>
      </c>
      <c r="B53" s="399"/>
      <c r="C53" s="399"/>
      <c r="D53" s="400"/>
      <c r="E53" s="127" t="s">
        <v>211</v>
      </c>
      <c r="F53" s="410" t="s">
        <v>149</v>
      </c>
      <c r="G53" s="411"/>
      <c r="H53" s="77">
        <v>9920000000</v>
      </c>
      <c r="I53" s="77"/>
      <c r="J53" s="62">
        <f>J54</f>
        <v>0.7</v>
      </c>
      <c r="K53" s="69"/>
      <c r="L53" s="65"/>
    </row>
    <row r="54" spans="1:12" ht="29.25" customHeight="1">
      <c r="A54" s="371" t="s">
        <v>206</v>
      </c>
      <c r="B54" s="372"/>
      <c r="C54" s="372"/>
      <c r="D54" s="373"/>
      <c r="E54" s="127" t="s">
        <v>211</v>
      </c>
      <c r="F54" s="410" t="s">
        <v>149</v>
      </c>
      <c r="G54" s="411"/>
      <c r="H54" s="77">
        <v>9920200000</v>
      </c>
      <c r="I54" s="77"/>
      <c r="J54" s="62">
        <f>J55</f>
        <v>0.7</v>
      </c>
      <c r="K54" s="69"/>
      <c r="L54" s="65"/>
    </row>
    <row r="55" spans="1:12" ht="72" customHeight="1">
      <c r="A55" s="371" t="s">
        <v>182</v>
      </c>
      <c r="B55" s="372"/>
      <c r="C55" s="372"/>
      <c r="D55" s="373"/>
      <c r="E55" s="127" t="s">
        <v>211</v>
      </c>
      <c r="F55" s="410" t="s">
        <v>149</v>
      </c>
      <c r="G55" s="411"/>
      <c r="H55" s="164" t="s">
        <v>183</v>
      </c>
      <c r="I55" s="164"/>
      <c r="J55" s="62">
        <f>J56</f>
        <v>0.7</v>
      </c>
      <c r="K55" s="69"/>
      <c r="L55" s="65"/>
    </row>
    <row r="56" spans="1:12" ht="26.25" customHeight="1">
      <c r="A56" s="371" t="s">
        <v>96</v>
      </c>
      <c r="B56" s="372"/>
      <c r="C56" s="372"/>
      <c r="D56" s="373"/>
      <c r="E56" s="127" t="s">
        <v>211</v>
      </c>
      <c r="F56" s="410" t="s">
        <v>149</v>
      </c>
      <c r="G56" s="411"/>
      <c r="H56" s="164" t="s">
        <v>183</v>
      </c>
      <c r="I56" s="164" t="s">
        <v>95</v>
      </c>
      <c r="J56" s="62">
        <v>0.7</v>
      </c>
      <c r="K56" s="69"/>
      <c r="L56" s="65"/>
    </row>
    <row r="57" spans="1:12" ht="12.75">
      <c r="A57" s="471" t="s">
        <v>207</v>
      </c>
      <c r="B57" s="471"/>
      <c r="C57" s="471"/>
      <c r="D57" s="471"/>
      <c r="E57" s="127" t="s">
        <v>211</v>
      </c>
      <c r="F57" s="442" t="s">
        <v>73</v>
      </c>
      <c r="G57" s="443"/>
      <c r="H57" s="129">
        <v>9900000000</v>
      </c>
      <c r="I57" s="55"/>
      <c r="J57" s="61">
        <f>J58</f>
        <v>627.8000000000001</v>
      </c>
      <c r="K57" s="68"/>
      <c r="L57" s="64"/>
    </row>
    <row r="58" spans="1:12" ht="12.75">
      <c r="A58" s="137" t="s">
        <v>27</v>
      </c>
      <c r="B58" s="29"/>
      <c r="C58" s="29"/>
      <c r="D58" s="29"/>
      <c r="E58" s="127" t="s">
        <v>211</v>
      </c>
      <c r="F58" s="415" t="s">
        <v>74</v>
      </c>
      <c r="G58" s="416"/>
      <c r="H58" s="77">
        <v>9920000000</v>
      </c>
      <c r="I58" s="42"/>
      <c r="J58" s="62">
        <f>J59</f>
        <v>627.8000000000001</v>
      </c>
      <c r="K58" s="68"/>
      <c r="L58" s="64"/>
    </row>
    <row r="59" spans="1:12" ht="12.75">
      <c r="A59" s="469" t="s">
        <v>47</v>
      </c>
      <c r="B59" s="469"/>
      <c r="C59" s="469"/>
      <c r="D59" s="432"/>
      <c r="E59" s="434" t="s">
        <v>211</v>
      </c>
      <c r="F59" s="458" t="s">
        <v>74</v>
      </c>
      <c r="G59" s="414"/>
      <c r="H59" s="440" t="s">
        <v>258</v>
      </c>
      <c r="I59" s="450"/>
      <c r="J59" s="451">
        <f>J61+J83</f>
        <v>627.8000000000001</v>
      </c>
      <c r="K59" s="439"/>
      <c r="L59" s="444"/>
    </row>
    <row r="60" spans="1:12" ht="12.75">
      <c r="A60" s="469"/>
      <c r="B60" s="469"/>
      <c r="C60" s="469"/>
      <c r="D60" s="432"/>
      <c r="E60" s="435"/>
      <c r="F60" s="470"/>
      <c r="G60" s="466"/>
      <c r="H60" s="441"/>
      <c r="I60" s="450"/>
      <c r="J60" s="451"/>
      <c r="K60" s="439"/>
      <c r="L60" s="444"/>
    </row>
    <row r="61" spans="1:12" ht="51" customHeight="1">
      <c r="A61" s="371" t="s">
        <v>94</v>
      </c>
      <c r="B61" s="372"/>
      <c r="C61" s="372"/>
      <c r="D61" s="373"/>
      <c r="E61" s="174" t="s">
        <v>211</v>
      </c>
      <c r="F61" s="415" t="s">
        <v>74</v>
      </c>
      <c r="G61" s="416"/>
      <c r="H61" s="440" t="s">
        <v>258</v>
      </c>
      <c r="I61" s="77">
        <v>100</v>
      </c>
      <c r="J61" s="62">
        <v>595.6</v>
      </c>
      <c r="K61" s="69"/>
      <c r="L61" s="65"/>
    </row>
    <row r="62" spans="1:12" ht="12.75" customHeight="1" hidden="1">
      <c r="A62" s="27" t="s">
        <v>48</v>
      </c>
      <c r="B62" s="29"/>
      <c r="C62" s="29"/>
      <c r="D62" s="29"/>
      <c r="E62" s="433" t="s">
        <v>211</v>
      </c>
      <c r="F62" s="55" t="s">
        <v>29</v>
      </c>
      <c r="G62" s="42"/>
      <c r="H62" s="441"/>
      <c r="I62" s="42"/>
      <c r="J62" s="61"/>
      <c r="K62" s="69"/>
      <c r="L62" s="65"/>
    </row>
    <row r="63" spans="1:12" ht="12.75" customHeight="1" hidden="1">
      <c r="A63" s="431" t="s">
        <v>49</v>
      </c>
      <c r="B63" s="431"/>
      <c r="C63" s="431"/>
      <c r="D63" s="431"/>
      <c r="E63" s="433"/>
      <c r="F63" s="42"/>
      <c r="G63" s="42"/>
      <c r="H63" s="71"/>
      <c r="I63" s="42"/>
      <c r="J63" s="62"/>
      <c r="K63" s="69"/>
      <c r="L63" s="65"/>
    </row>
    <row r="64" spans="1:12" ht="12.75" customHeight="1" hidden="1">
      <c r="A64" s="431"/>
      <c r="B64" s="431"/>
      <c r="C64" s="431"/>
      <c r="D64" s="431"/>
      <c r="E64" s="433" t="s">
        <v>211</v>
      </c>
      <c r="F64" s="42"/>
      <c r="G64" s="42"/>
      <c r="H64" s="71"/>
      <c r="I64" s="42"/>
      <c r="J64" s="62"/>
      <c r="K64" s="69"/>
      <c r="L64" s="65"/>
    </row>
    <row r="65" spans="1:12" ht="12.75" customHeight="1" hidden="1">
      <c r="A65" s="431"/>
      <c r="B65" s="431"/>
      <c r="C65" s="431"/>
      <c r="D65" s="431"/>
      <c r="E65" s="433"/>
      <c r="F65" s="42" t="s">
        <v>29</v>
      </c>
      <c r="G65" s="42" t="s">
        <v>50</v>
      </c>
      <c r="H65" s="71"/>
      <c r="I65" s="42"/>
      <c r="J65" s="62"/>
      <c r="K65" s="69"/>
      <c r="L65" s="65"/>
    </row>
    <row r="66" spans="1:12" ht="12.75" customHeight="1" hidden="1">
      <c r="A66" s="29" t="s">
        <v>53</v>
      </c>
      <c r="B66" s="29"/>
      <c r="C66" s="29"/>
      <c r="D66" s="29"/>
      <c r="E66" s="433" t="s">
        <v>211</v>
      </c>
      <c r="F66" s="42" t="s">
        <v>29</v>
      </c>
      <c r="G66" s="42" t="s">
        <v>50</v>
      </c>
      <c r="H66" s="71" t="s">
        <v>51</v>
      </c>
      <c r="I66" s="42"/>
      <c r="J66" s="62"/>
      <c r="K66" s="69"/>
      <c r="L66" s="65"/>
    </row>
    <row r="67" spans="1:12" ht="12.75" customHeight="1" hidden="1">
      <c r="A67" s="431" t="s">
        <v>52</v>
      </c>
      <c r="B67" s="431"/>
      <c r="C67" s="431"/>
      <c r="D67" s="431"/>
      <c r="E67" s="433"/>
      <c r="F67" s="42"/>
      <c r="G67" s="42"/>
      <c r="H67" s="71"/>
      <c r="I67" s="42"/>
      <c r="J67" s="62"/>
      <c r="K67" s="69"/>
      <c r="L67" s="65"/>
    </row>
    <row r="68" spans="1:12" ht="12.75" customHeight="1" hidden="1">
      <c r="A68" s="431"/>
      <c r="B68" s="431"/>
      <c r="C68" s="431"/>
      <c r="D68" s="431"/>
      <c r="E68" s="433" t="s">
        <v>211</v>
      </c>
      <c r="F68" s="42" t="s">
        <v>29</v>
      </c>
      <c r="G68" s="42" t="s">
        <v>50</v>
      </c>
      <c r="H68" s="71" t="s">
        <v>51</v>
      </c>
      <c r="I68" s="42"/>
      <c r="J68" s="62"/>
      <c r="K68" s="69"/>
      <c r="L68" s="65"/>
    </row>
    <row r="69" spans="1:12" ht="0.75" customHeight="1" hidden="1">
      <c r="A69" s="431"/>
      <c r="B69" s="431"/>
      <c r="C69" s="431"/>
      <c r="D69" s="431"/>
      <c r="E69" s="433"/>
      <c r="F69" s="42"/>
      <c r="G69" s="42"/>
      <c r="H69" s="71"/>
      <c r="I69" s="42"/>
      <c r="J69" s="62"/>
      <c r="K69" s="69"/>
      <c r="L69" s="65"/>
    </row>
    <row r="70" spans="1:12" ht="0.75" customHeight="1" hidden="1">
      <c r="A70" s="31"/>
      <c r="B70" s="31"/>
      <c r="C70" s="31"/>
      <c r="D70" s="31"/>
      <c r="E70" s="433" t="s">
        <v>211</v>
      </c>
      <c r="F70" s="42"/>
      <c r="G70" s="42"/>
      <c r="H70" s="71"/>
      <c r="I70" s="42"/>
      <c r="J70" s="62"/>
      <c r="K70" s="69"/>
      <c r="L70" s="65"/>
    </row>
    <row r="71" spans="1:12" ht="1.5" customHeight="1" hidden="1">
      <c r="A71" s="31"/>
      <c r="B71" s="31"/>
      <c r="C71" s="31"/>
      <c r="D71" s="31"/>
      <c r="E71" s="433"/>
      <c r="F71" s="42"/>
      <c r="G71" s="42"/>
      <c r="H71" s="71"/>
      <c r="I71" s="42"/>
      <c r="J71" s="62"/>
      <c r="K71" s="69"/>
      <c r="L71" s="65"/>
    </row>
    <row r="72" spans="1:12" ht="27" customHeight="1" hidden="1">
      <c r="A72" s="31"/>
      <c r="B72" s="31"/>
      <c r="C72" s="31"/>
      <c r="D72" s="31"/>
      <c r="E72" s="433" t="s">
        <v>211</v>
      </c>
      <c r="F72" s="42"/>
      <c r="G72" s="42"/>
      <c r="H72" s="71"/>
      <c r="I72" s="42"/>
      <c r="J72" s="62"/>
      <c r="K72" s="69"/>
      <c r="L72" s="65"/>
    </row>
    <row r="73" spans="1:12" ht="13.5" customHeight="1" hidden="1">
      <c r="A73" s="29" t="s">
        <v>44</v>
      </c>
      <c r="B73" s="31"/>
      <c r="C73" s="31"/>
      <c r="D73" s="31"/>
      <c r="E73" s="433"/>
      <c r="F73" s="42" t="s">
        <v>29</v>
      </c>
      <c r="G73" s="42" t="s">
        <v>50</v>
      </c>
      <c r="H73" s="71" t="s">
        <v>51</v>
      </c>
      <c r="I73" s="42" t="s">
        <v>30</v>
      </c>
      <c r="J73" s="62"/>
      <c r="K73" s="69"/>
      <c r="L73" s="65"/>
    </row>
    <row r="74" spans="1:12" ht="12.75" customHeight="1" hidden="1">
      <c r="A74" s="27" t="s">
        <v>11</v>
      </c>
      <c r="B74" s="27"/>
      <c r="C74" s="27"/>
      <c r="D74" s="27"/>
      <c r="E74" s="433" t="s">
        <v>211</v>
      </c>
      <c r="F74" s="55" t="s">
        <v>20</v>
      </c>
      <c r="G74" s="55"/>
      <c r="H74" s="127"/>
      <c r="I74" s="55"/>
      <c r="J74" s="61"/>
      <c r="K74" s="69"/>
      <c r="L74" s="65"/>
    </row>
    <row r="75" spans="1:12" ht="12.75" customHeight="1" hidden="1">
      <c r="A75" s="27" t="s">
        <v>2</v>
      </c>
      <c r="B75" s="37"/>
      <c r="C75" s="37"/>
      <c r="D75" s="27"/>
      <c r="E75" s="433"/>
      <c r="F75" s="55" t="s">
        <v>20</v>
      </c>
      <c r="G75" s="55" t="s">
        <v>26</v>
      </c>
      <c r="H75" s="127"/>
      <c r="I75" s="55"/>
      <c r="J75" s="61"/>
      <c r="K75" s="69"/>
      <c r="L75" s="65"/>
    </row>
    <row r="76" spans="1:12" ht="12.75" customHeight="1" hidden="1">
      <c r="A76" s="27" t="s">
        <v>13</v>
      </c>
      <c r="B76" s="27"/>
      <c r="C76" s="27"/>
      <c r="D76" s="27"/>
      <c r="E76" s="433" t="s">
        <v>211</v>
      </c>
      <c r="F76" s="55" t="s">
        <v>20</v>
      </c>
      <c r="G76" s="55" t="s">
        <v>26</v>
      </c>
      <c r="H76" s="127" t="s">
        <v>14</v>
      </c>
      <c r="I76" s="55"/>
      <c r="J76" s="61"/>
      <c r="K76" s="69"/>
      <c r="L76" s="65"/>
    </row>
    <row r="77" spans="1:12" ht="12.75" customHeight="1" hidden="1">
      <c r="A77" s="28" t="s">
        <v>38</v>
      </c>
      <c r="B77" s="27"/>
      <c r="C77" s="27"/>
      <c r="D77" s="27"/>
      <c r="E77" s="433"/>
      <c r="F77" s="55" t="s">
        <v>20</v>
      </c>
      <c r="G77" s="55" t="s">
        <v>26</v>
      </c>
      <c r="H77" s="127" t="s">
        <v>39</v>
      </c>
      <c r="I77" s="55"/>
      <c r="J77" s="165"/>
      <c r="K77" s="69"/>
      <c r="L77" s="65"/>
    </row>
    <row r="78" spans="1:12" ht="12.75" customHeight="1" hidden="1">
      <c r="A78" s="29" t="s">
        <v>40</v>
      </c>
      <c r="B78" s="29"/>
      <c r="C78" s="29"/>
      <c r="D78" s="29"/>
      <c r="E78" s="433" t="s">
        <v>211</v>
      </c>
      <c r="F78" s="42"/>
      <c r="G78" s="42"/>
      <c r="H78" s="71"/>
      <c r="I78" s="42"/>
      <c r="J78" s="62"/>
      <c r="K78" s="69"/>
      <c r="L78" s="65"/>
    </row>
    <row r="79" spans="1:12" ht="0.75" customHeight="1" hidden="1">
      <c r="A79" s="29" t="s">
        <v>10</v>
      </c>
      <c r="B79" s="29"/>
      <c r="C79" s="29"/>
      <c r="D79" s="29"/>
      <c r="E79" s="433"/>
      <c r="F79" s="42" t="s">
        <v>20</v>
      </c>
      <c r="G79" s="42" t="s">
        <v>26</v>
      </c>
      <c r="H79" s="71" t="s">
        <v>39</v>
      </c>
      <c r="I79" s="42" t="s">
        <v>30</v>
      </c>
      <c r="J79" s="62"/>
      <c r="K79" s="69"/>
      <c r="L79" s="65"/>
    </row>
    <row r="80" spans="1:12" ht="12.75" customHeight="1" hidden="1">
      <c r="A80" s="27" t="s">
        <v>37</v>
      </c>
      <c r="B80" s="29"/>
      <c r="C80" s="29"/>
      <c r="D80" s="29"/>
      <c r="E80" s="433" t="s">
        <v>211</v>
      </c>
      <c r="F80" s="55" t="s">
        <v>20</v>
      </c>
      <c r="G80" s="55" t="s">
        <v>29</v>
      </c>
      <c r="H80" s="127"/>
      <c r="I80" s="55"/>
      <c r="J80" s="61"/>
      <c r="K80" s="69"/>
      <c r="L80" s="65"/>
    </row>
    <row r="81" spans="1:12" ht="12.75" customHeight="1" hidden="1">
      <c r="A81" s="27" t="s">
        <v>41</v>
      </c>
      <c r="B81" s="29"/>
      <c r="C81" s="29"/>
      <c r="D81" s="29"/>
      <c r="E81" s="433"/>
      <c r="F81" s="55" t="s">
        <v>20</v>
      </c>
      <c r="G81" s="55" t="s">
        <v>29</v>
      </c>
      <c r="H81" s="127" t="s">
        <v>42</v>
      </c>
      <c r="I81" s="55"/>
      <c r="J81" s="61"/>
      <c r="K81" s="69"/>
      <c r="L81" s="65"/>
    </row>
    <row r="82" spans="1:12" ht="12.75" customHeight="1" hidden="1">
      <c r="A82" s="29" t="s">
        <v>44</v>
      </c>
      <c r="B82" s="29"/>
      <c r="C82" s="29"/>
      <c r="D82" s="29"/>
      <c r="E82" s="175" t="s">
        <v>211</v>
      </c>
      <c r="F82" s="42" t="s">
        <v>20</v>
      </c>
      <c r="G82" s="42" t="s">
        <v>29</v>
      </c>
      <c r="H82" s="71" t="s">
        <v>42</v>
      </c>
      <c r="I82" s="42" t="s">
        <v>30</v>
      </c>
      <c r="J82" s="62"/>
      <c r="K82" s="69"/>
      <c r="L82" s="65"/>
    </row>
    <row r="83" spans="1:12" ht="24.75" customHeight="1">
      <c r="A83" s="371" t="s">
        <v>96</v>
      </c>
      <c r="B83" s="372"/>
      <c r="C83" s="372"/>
      <c r="D83" s="373"/>
      <c r="E83" s="174" t="s">
        <v>211</v>
      </c>
      <c r="F83" s="415" t="s">
        <v>74</v>
      </c>
      <c r="G83" s="416"/>
      <c r="H83" s="179" t="s">
        <v>258</v>
      </c>
      <c r="I83" s="42">
        <v>200</v>
      </c>
      <c r="J83" s="62">
        <v>32.2</v>
      </c>
      <c r="K83" s="69"/>
      <c r="L83" s="65"/>
    </row>
    <row r="84" spans="1:12" ht="15" customHeight="1">
      <c r="A84" s="462" t="s">
        <v>208</v>
      </c>
      <c r="B84" s="463"/>
      <c r="C84" s="463"/>
      <c r="D84" s="464"/>
      <c r="E84" s="176"/>
      <c r="F84" s="442" t="s">
        <v>75</v>
      </c>
      <c r="G84" s="443"/>
      <c r="H84" s="159"/>
      <c r="I84" s="55"/>
      <c r="J84" s="61">
        <f>J85+J97</f>
        <v>35372.8</v>
      </c>
      <c r="K84" s="68"/>
      <c r="L84" s="64"/>
    </row>
    <row r="85" spans="1:12" ht="12.75">
      <c r="A85" s="30" t="s">
        <v>56</v>
      </c>
      <c r="B85" s="30"/>
      <c r="C85" s="30"/>
      <c r="D85" s="30"/>
      <c r="E85" s="127" t="s">
        <v>211</v>
      </c>
      <c r="F85" s="415" t="s">
        <v>82</v>
      </c>
      <c r="G85" s="416"/>
      <c r="H85" s="71"/>
      <c r="I85" s="42"/>
      <c r="J85" s="61">
        <f>J86</f>
        <v>70</v>
      </c>
      <c r="K85" s="68"/>
      <c r="L85" s="64"/>
    </row>
    <row r="86" spans="1:12" ht="27" customHeight="1">
      <c r="A86" s="398" t="s">
        <v>205</v>
      </c>
      <c r="B86" s="399"/>
      <c r="C86" s="399"/>
      <c r="D86" s="400"/>
      <c r="E86" s="127" t="s">
        <v>211</v>
      </c>
      <c r="F86" s="410" t="s">
        <v>82</v>
      </c>
      <c r="G86" s="411"/>
      <c r="H86" s="71" t="s">
        <v>175</v>
      </c>
      <c r="I86" s="42"/>
      <c r="J86" s="62">
        <f>J87</f>
        <v>70</v>
      </c>
      <c r="K86" s="68"/>
      <c r="L86" s="64"/>
    </row>
    <row r="87" spans="1:12" ht="30" customHeight="1">
      <c r="A87" s="285" t="s">
        <v>206</v>
      </c>
      <c r="B87" s="286"/>
      <c r="C87" s="286"/>
      <c r="D87" s="287"/>
      <c r="E87" s="127" t="s">
        <v>211</v>
      </c>
      <c r="F87" s="410" t="s">
        <v>82</v>
      </c>
      <c r="G87" s="411"/>
      <c r="H87" s="71" t="s">
        <v>180</v>
      </c>
      <c r="I87" s="42"/>
      <c r="J87" s="62">
        <f>J88</f>
        <v>70</v>
      </c>
      <c r="K87" s="68"/>
      <c r="L87" s="64"/>
    </row>
    <row r="88" spans="1:12" ht="12.75" customHeight="1">
      <c r="A88" s="374" t="s">
        <v>108</v>
      </c>
      <c r="B88" s="375"/>
      <c r="C88" s="375"/>
      <c r="D88" s="376"/>
      <c r="E88" s="433" t="s">
        <v>211</v>
      </c>
      <c r="F88" s="413" t="s">
        <v>82</v>
      </c>
      <c r="G88" s="414"/>
      <c r="H88" s="441" t="s">
        <v>181</v>
      </c>
      <c r="I88" s="450"/>
      <c r="J88" s="451">
        <f>J92+J91</f>
        <v>70</v>
      </c>
      <c r="K88" s="439"/>
      <c r="L88" s="444"/>
    </row>
    <row r="89" spans="1:12" ht="12.75">
      <c r="A89" s="474"/>
      <c r="B89" s="475"/>
      <c r="C89" s="475"/>
      <c r="D89" s="476"/>
      <c r="E89" s="433"/>
      <c r="F89" s="472"/>
      <c r="G89" s="473"/>
      <c r="H89" s="441"/>
      <c r="I89" s="450"/>
      <c r="J89" s="451"/>
      <c r="K89" s="439"/>
      <c r="L89" s="444"/>
    </row>
    <row r="90" spans="1:13" ht="12.75" customHeight="1" hidden="1">
      <c r="A90" s="477"/>
      <c r="B90" s="478"/>
      <c r="C90" s="478"/>
      <c r="D90" s="479"/>
      <c r="E90" s="433" t="s">
        <v>211</v>
      </c>
      <c r="F90" s="465"/>
      <c r="G90" s="466"/>
      <c r="H90" s="441"/>
      <c r="I90" s="450"/>
      <c r="J90" s="451"/>
      <c r="K90" s="439"/>
      <c r="L90" s="444"/>
      <c r="M90" s="4"/>
    </row>
    <row r="91" spans="1:13" ht="52.5" customHeight="1">
      <c r="A91" s="371" t="s">
        <v>94</v>
      </c>
      <c r="B91" s="372"/>
      <c r="C91" s="372"/>
      <c r="D91" s="373"/>
      <c r="E91" s="433"/>
      <c r="F91" s="410" t="s">
        <v>82</v>
      </c>
      <c r="G91" s="411"/>
      <c r="H91" s="161" t="s">
        <v>181</v>
      </c>
      <c r="I91" s="77">
        <v>100</v>
      </c>
      <c r="J91" s="62">
        <v>66.5</v>
      </c>
      <c r="K91" s="68"/>
      <c r="L91" s="64"/>
      <c r="M91" s="4"/>
    </row>
    <row r="92" spans="1:12" ht="24" customHeight="1">
      <c r="A92" s="371" t="s">
        <v>96</v>
      </c>
      <c r="B92" s="372"/>
      <c r="C92" s="372"/>
      <c r="D92" s="373"/>
      <c r="E92" s="127" t="s">
        <v>211</v>
      </c>
      <c r="F92" s="415" t="s">
        <v>82</v>
      </c>
      <c r="G92" s="416"/>
      <c r="H92" s="71" t="s">
        <v>181</v>
      </c>
      <c r="I92" s="77">
        <v>200</v>
      </c>
      <c r="J92" s="62">
        <v>3.5</v>
      </c>
      <c r="K92" s="69"/>
      <c r="L92" s="65"/>
    </row>
    <row r="93" spans="1:12" ht="24" customHeight="1">
      <c r="A93" s="324" t="s">
        <v>25</v>
      </c>
      <c r="B93" s="325"/>
      <c r="C93" s="325"/>
      <c r="D93" s="326"/>
      <c r="E93" s="127" t="s">
        <v>211</v>
      </c>
      <c r="F93" s="418" t="s">
        <v>76</v>
      </c>
      <c r="G93" s="419"/>
      <c r="H93" s="194" t="s">
        <v>318</v>
      </c>
      <c r="I93" s="33"/>
      <c r="J93" s="61">
        <f>J94</f>
        <v>100</v>
      </c>
      <c r="K93" s="69"/>
      <c r="L93" s="65"/>
    </row>
    <row r="94" spans="1:12" ht="24" customHeight="1">
      <c r="A94" s="327" t="s">
        <v>193</v>
      </c>
      <c r="B94" s="328"/>
      <c r="C94" s="328"/>
      <c r="D94" s="329"/>
      <c r="E94" s="127" t="s">
        <v>211</v>
      </c>
      <c r="F94" s="412" t="s">
        <v>76</v>
      </c>
      <c r="G94" s="411"/>
      <c r="H94" s="194" t="s">
        <v>318</v>
      </c>
      <c r="I94" s="33"/>
      <c r="J94" s="62">
        <f>J95</f>
        <v>100</v>
      </c>
      <c r="K94" s="69"/>
      <c r="L94" s="65"/>
    </row>
    <row r="95" spans="1:12" ht="24" customHeight="1">
      <c r="A95" s="335" t="s">
        <v>319</v>
      </c>
      <c r="B95" s="336"/>
      <c r="C95" s="336"/>
      <c r="D95" s="337"/>
      <c r="E95" s="127" t="s">
        <v>211</v>
      </c>
      <c r="F95" s="412" t="s">
        <v>76</v>
      </c>
      <c r="G95" s="411"/>
      <c r="H95" s="191" t="s">
        <v>320</v>
      </c>
      <c r="I95" s="36"/>
      <c r="J95" s="62">
        <f>J96</f>
        <v>100</v>
      </c>
      <c r="K95" s="69"/>
      <c r="L95" s="65"/>
    </row>
    <row r="96" spans="1:12" ht="24" customHeight="1">
      <c r="A96" s="330" t="s">
        <v>25</v>
      </c>
      <c r="B96" s="331"/>
      <c r="C96" s="331"/>
      <c r="D96" s="332"/>
      <c r="E96" s="127" t="s">
        <v>211</v>
      </c>
      <c r="F96" s="412" t="s">
        <v>76</v>
      </c>
      <c r="G96" s="411"/>
      <c r="H96" s="191" t="s">
        <v>320</v>
      </c>
      <c r="I96" s="77">
        <v>200</v>
      </c>
      <c r="J96" s="62">
        <v>100</v>
      </c>
      <c r="K96" s="69"/>
      <c r="L96" s="65"/>
    </row>
    <row r="97" spans="1:12" ht="12.75" customHeight="1">
      <c r="A97" s="357" t="s">
        <v>195</v>
      </c>
      <c r="B97" s="358"/>
      <c r="C97" s="358"/>
      <c r="D97" s="359"/>
      <c r="E97" s="127" t="s">
        <v>211</v>
      </c>
      <c r="F97" s="418" t="s">
        <v>92</v>
      </c>
      <c r="G97" s="419"/>
      <c r="H97" s="166"/>
      <c r="I97" s="35"/>
      <c r="J97" s="61">
        <f>J98+J105+J110</f>
        <v>35302.8</v>
      </c>
      <c r="K97" s="69"/>
      <c r="L97" s="65"/>
    </row>
    <row r="98" spans="1:12" ht="29.25" customHeight="1">
      <c r="A98" s="241" t="s">
        <v>282</v>
      </c>
      <c r="B98" s="242"/>
      <c r="C98" s="242"/>
      <c r="D98" s="243"/>
      <c r="E98" s="127" t="s">
        <v>211</v>
      </c>
      <c r="F98" s="412" t="s">
        <v>92</v>
      </c>
      <c r="G98" s="417"/>
      <c r="H98" s="194" t="s">
        <v>154</v>
      </c>
      <c r="I98" s="33"/>
      <c r="J98" s="61">
        <f>J99+J105</f>
        <v>31614.9</v>
      </c>
      <c r="K98" s="69"/>
      <c r="L98" s="65"/>
    </row>
    <row r="99" spans="1:12" ht="67.5" customHeight="1">
      <c r="A99" s="350" t="s">
        <v>283</v>
      </c>
      <c r="B99" s="351"/>
      <c r="C99" s="351"/>
      <c r="D99" s="352"/>
      <c r="E99" s="127" t="s">
        <v>211</v>
      </c>
      <c r="F99" s="412" t="s">
        <v>92</v>
      </c>
      <c r="G99" s="417"/>
      <c r="H99" s="192">
        <v>9930000000</v>
      </c>
      <c r="I99" s="53"/>
      <c r="J99" s="61">
        <f>J100</f>
        <v>31578.9</v>
      </c>
      <c r="K99" s="69"/>
      <c r="L99" s="65"/>
    </row>
    <row r="100" spans="1:12" ht="57.75" customHeight="1">
      <c r="A100" s="338" t="s">
        <v>288</v>
      </c>
      <c r="B100" s="339"/>
      <c r="C100" s="339"/>
      <c r="D100" s="340"/>
      <c r="E100" s="127" t="s">
        <v>211</v>
      </c>
      <c r="F100" s="412" t="s">
        <v>92</v>
      </c>
      <c r="G100" s="417"/>
      <c r="H100" s="194" t="s">
        <v>192</v>
      </c>
      <c r="I100" s="33"/>
      <c r="J100" s="200">
        <f>J101+J102</f>
        <v>31578.9</v>
      </c>
      <c r="K100" s="69"/>
      <c r="L100" s="65"/>
    </row>
    <row r="101" spans="1:12" ht="51.75" customHeight="1">
      <c r="A101" s="341" t="s">
        <v>272</v>
      </c>
      <c r="B101" s="353"/>
      <c r="C101" s="353"/>
      <c r="D101" s="354"/>
      <c r="E101" s="127" t="s">
        <v>211</v>
      </c>
      <c r="F101" s="412" t="s">
        <v>92</v>
      </c>
      <c r="G101" s="417"/>
      <c r="H101" s="191" t="s">
        <v>271</v>
      </c>
      <c r="I101" s="36"/>
      <c r="J101" s="188">
        <v>30000</v>
      </c>
      <c r="K101" s="69"/>
      <c r="L101" s="65"/>
    </row>
    <row r="102" spans="1:12" ht="54.75" customHeight="1">
      <c r="A102" s="341" t="s">
        <v>288</v>
      </c>
      <c r="B102" s="342"/>
      <c r="C102" s="342"/>
      <c r="D102" s="343"/>
      <c r="E102" s="127" t="s">
        <v>211</v>
      </c>
      <c r="F102" s="412" t="s">
        <v>92</v>
      </c>
      <c r="G102" s="417"/>
      <c r="H102" s="191" t="s">
        <v>271</v>
      </c>
      <c r="I102" s="36"/>
      <c r="J102" s="188">
        <v>1578.9</v>
      </c>
      <c r="K102" s="69"/>
      <c r="L102" s="65"/>
    </row>
    <row r="103" spans="1:12" ht="12.75" customHeight="1">
      <c r="A103" s="341" t="s">
        <v>96</v>
      </c>
      <c r="B103" s="342"/>
      <c r="C103" s="342"/>
      <c r="D103" s="343"/>
      <c r="E103" s="127" t="s">
        <v>211</v>
      </c>
      <c r="F103" s="412" t="s">
        <v>92</v>
      </c>
      <c r="G103" s="417"/>
      <c r="H103" s="191" t="s">
        <v>271</v>
      </c>
      <c r="I103" s="36"/>
      <c r="J103" s="200">
        <f>J104</f>
        <v>1578.9</v>
      </c>
      <c r="K103" s="69"/>
      <c r="L103" s="65"/>
    </row>
    <row r="104" spans="1:12" ht="12.75" customHeight="1">
      <c r="A104" s="341" t="s">
        <v>195</v>
      </c>
      <c r="B104" s="342"/>
      <c r="C104" s="342"/>
      <c r="D104" s="343"/>
      <c r="E104" s="127" t="s">
        <v>211</v>
      </c>
      <c r="F104" s="412" t="s">
        <v>92</v>
      </c>
      <c r="G104" s="417"/>
      <c r="H104" s="191" t="s">
        <v>271</v>
      </c>
      <c r="I104" s="39">
        <v>400</v>
      </c>
      <c r="J104" s="188">
        <v>1578.9</v>
      </c>
      <c r="K104" s="69"/>
      <c r="L104" s="65"/>
    </row>
    <row r="105" spans="1:12" ht="25.5" customHeight="1">
      <c r="A105" s="404" t="s">
        <v>286</v>
      </c>
      <c r="B105" s="405"/>
      <c r="C105" s="405"/>
      <c r="D105" s="406"/>
      <c r="E105" s="127" t="s">
        <v>211</v>
      </c>
      <c r="F105" s="410" t="s">
        <v>92</v>
      </c>
      <c r="G105" s="411"/>
      <c r="H105" s="32" t="s">
        <v>154</v>
      </c>
      <c r="I105" s="198"/>
      <c r="J105" s="61">
        <f>J106</f>
        <v>36</v>
      </c>
      <c r="K105" s="69"/>
      <c r="L105" s="65"/>
    </row>
    <row r="106" spans="1:12" ht="60" customHeight="1">
      <c r="A106" s="341" t="s">
        <v>288</v>
      </c>
      <c r="B106" s="342"/>
      <c r="C106" s="342"/>
      <c r="D106" s="343"/>
      <c r="E106" s="127" t="s">
        <v>211</v>
      </c>
      <c r="F106" s="410" t="s">
        <v>92</v>
      </c>
      <c r="G106" s="411"/>
      <c r="H106" s="39">
        <v>9930000000</v>
      </c>
      <c r="I106" s="190"/>
      <c r="J106" s="200">
        <f>J107</f>
        <v>36</v>
      </c>
      <c r="K106" s="69"/>
      <c r="L106" s="65"/>
    </row>
    <row r="107" spans="1:12" ht="39" customHeight="1">
      <c r="A107" s="327" t="s">
        <v>191</v>
      </c>
      <c r="B107" s="328"/>
      <c r="C107" s="328"/>
      <c r="D107" s="329"/>
      <c r="E107" s="127" t="s">
        <v>211</v>
      </c>
      <c r="F107" s="410" t="s">
        <v>92</v>
      </c>
      <c r="G107" s="411"/>
      <c r="H107" s="35" t="s">
        <v>192</v>
      </c>
      <c r="I107" s="199"/>
      <c r="J107" s="200">
        <f>J108</f>
        <v>36</v>
      </c>
      <c r="K107" s="69"/>
      <c r="L107" s="65"/>
    </row>
    <row r="108" spans="1:12" ht="28.5" customHeight="1">
      <c r="A108" s="341" t="s">
        <v>96</v>
      </c>
      <c r="B108" s="342"/>
      <c r="C108" s="342"/>
      <c r="D108" s="343"/>
      <c r="E108" s="127" t="s">
        <v>211</v>
      </c>
      <c r="F108" s="410" t="s">
        <v>92</v>
      </c>
      <c r="G108" s="411"/>
      <c r="H108" s="35" t="s">
        <v>194</v>
      </c>
      <c r="I108" s="199"/>
      <c r="J108" s="200">
        <f>J109</f>
        <v>36</v>
      </c>
      <c r="K108" s="69"/>
      <c r="L108" s="65"/>
    </row>
    <row r="109" spans="1:12" ht="12.75" customHeight="1">
      <c r="A109" s="341" t="s">
        <v>195</v>
      </c>
      <c r="B109" s="342"/>
      <c r="C109" s="342"/>
      <c r="D109" s="343"/>
      <c r="E109" s="127" t="s">
        <v>211</v>
      </c>
      <c r="F109" s="410" t="s">
        <v>92</v>
      </c>
      <c r="G109" s="411"/>
      <c r="H109" s="35" t="s">
        <v>194</v>
      </c>
      <c r="I109" s="39">
        <v>200</v>
      </c>
      <c r="J109" s="188">
        <v>36</v>
      </c>
      <c r="K109" s="69"/>
      <c r="L109" s="65"/>
    </row>
    <row r="110" spans="1:12" ht="17.25" customHeight="1">
      <c r="A110" s="324" t="s">
        <v>292</v>
      </c>
      <c r="B110" s="325"/>
      <c r="C110" s="325"/>
      <c r="D110" s="326"/>
      <c r="E110" s="127" t="s">
        <v>211</v>
      </c>
      <c r="F110" s="410" t="s">
        <v>92</v>
      </c>
      <c r="G110" s="411"/>
      <c r="H110" s="71" t="s">
        <v>154</v>
      </c>
      <c r="I110" s="35"/>
      <c r="J110" s="61">
        <f>J111+J119</f>
        <v>3651.9</v>
      </c>
      <c r="K110" s="69"/>
      <c r="L110" s="65"/>
    </row>
    <row r="111" spans="1:12" ht="51" customHeight="1">
      <c r="A111" s="338" t="s">
        <v>288</v>
      </c>
      <c r="B111" s="339"/>
      <c r="C111" s="339"/>
      <c r="D111" s="340"/>
      <c r="E111" s="127" t="s">
        <v>211</v>
      </c>
      <c r="F111" s="418" t="s">
        <v>92</v>
      </c>
      <c r="G111" s="419"/>
      <c r="H111" s="194" t="s">
        <v>192</v>
      </c>
      <c r="I111" s="187"/>
      <c r="J111" s="211">
        <f>J112+J113+J114+J115+J116+J117</f>
        <v>2678.8</v>
      </c>
      <c r="K111" s="69"/>
      <c r="L111" s="65"/>
    </row>
    <row r="112" spans="1:12" ht="66.75" customHeight="1">
      <c r="A112" s="341" t="s">
        <v>317</v>
      </c>
      <c r="B112" s="342"/>
      <c r="C112" s="342"/>
      <c r="D112" s="343"/>
      <c r="E112" s="127" t="s">
        <v>211</v>
      </c>
      <c r="F112" s="412" t="s">
        <v>92</v>
      </c>
      <c r="G112" s="417"/>
      <c r="H112" s="191" t="s">
        <v>314</v>
      </c>
      <c r="I112" s="39"/>
      <c r="J112" s="188">
        <v>1171</v>
      </c>
      <c r="K112" s="69"/>
      <c r="L112" s="65"/>
    </row>
    <row r="113" spans="1:12" ht="69.75" customHeight="1">
      <c r="A113" s="341" t="s">
        <v>317</v>
      </c>
      <c r="B113" s="342"/>
      <c r="C113" s="342"/>
      <c r="D113" s="343"/>
      <c r="E113" s="127" t="s">
        <v>211</v>
      </c>
      <c r="F113" s="412" t="s">
        <v>92</v>
      </c>
      <c r="G113" s="417"/>
      <c r="H113" s="191" t="s">
        <v>314</v>
      </c>
      <c r="I113" s="39"/>
      <c r="J113" s="188">
        <v>61.7</v>
      </c>
      <c r="K113" s="69"/>
      <c r="L113" s="65"/>
    </row>
    <row r="114" spans="1:12" ht="65.25" customHeight="1">
      <c r="A114" s="401" t="s">
        <v>315</v>
      </c>
      <c r="B114" s="402"/>
      <c r="C114" s="402"/>
      <c r="D114" s="403"/>
      <c r="E114" s="127" t="s">
        <v>211</v>
      </c>
      <c r="F114" s="412" t="s">
        <v>92</v>
      </c>
      <c r="G114" s="417"/>
      <c r="H114" s="191" t="s">
        <v>314</v>
      </c>
      <c r="I114" s="39"/>
      <c r="J114" s="188">
        <v>1202.8</v>
      </c>
      <c r="K114" s="69"/>
      <c r="L114" s="65"/>
    </row>
    <row r="115" spans="1:12" ht="68.25" customHeight="1">
      <c r="A115" s="401" t="s">
        <v>315</v>
      </c>
      <c r="B115" s="402"/>
      <c r="C115" s="402"/>
      <c r="D115" s="403"/>
      <c r="E115" s="127" t="s">
        <v>211</v>
      </c>
      <c r="F115" s="412" t="s">
        <v>92</v>
      </c>
      <c r="G115" s="417"/>
      <c r="H115" s="191" t="s">
        <v>314</v>
      </c>
      <c r="I115" s="39"/>
      <c r="J115" s="188">
        <v>63.3</v>
      </c>
      <c r="K115" s="69"/>
      <c r="L115" s="65"/>
    </row>
    <row r="116" spans="1:12" ht="60" customHeight="1">
      <c r="A116" s="341" t="s">
        <v>316</v>
      </c>
      <c r="B116" s="342"/>
      <c r="C116" s="342"/>
      <c r="D116" s="343"/>
      <c r="E116" s="127" t="s">
        <v>211</v>
      </c>
      <c r="F116" s="412" t="s">
        <v>92</v>
      </c>
      <c r="G116" s="417"/>
      <c r="H116" s="191" t="s">
        <v>314</v>
      </c>
      <c r="I116" s="39"/>
      <c r="J116" s="188">
        <v>171</v>
      </c>
      <c r="K116" s="69"/>
      <c r="L116" s="65"/>
    </row>
    <row r="117" spans="1:12" ht="66" customHeight="1">
      <c r="A117" s="341" t="s">
        <v>321</v>
      </c>
      <c r="B117" s="342"/>
      <c r="C117" s="342"/>
      <c r="D117" s="343"/>
      <c r="E117" s="127" t="s">
        <v>211</v>
      </c>
      <c r="F117" s="412" t="s">
        <v>92</v>
      </c>
      <c r="G117" s="417"/>
      <c r="H117" s="191" t="s">
        <v>314</v>
      </c>
      <c r="I117" s="39"/>
      <c r="J117" s="188">
        <v>9</v>
      </c>
      <c r="K117" s="69"/>
      <c r="L117" s="65"/>
    </row>
    <row r="118" spans="1:12" ht="34.5" customHeight="1">
      <c r="A118" s="346" t="s">
        <v>96</v>
      </c>
      <c r="B118" s="347"/>
      <c r="C118" s="347"/>
      <c r="D118" s="348"/>
      <c r="E118" s="127" t="s">
        <v>211</v>
      </c>
      <c r="F118" s="412" t="s">
        <v>92</v>
      </c>
      <c r="G118" s="417"/>
      <c r="H118" s="191" t="s">
        <v>314</v>
      </c>
      <c r="I118" s="39">
        <v>200</v>
      </c>
      <c r="J118" s="210">
        <v>2678.8</v>
      </c>
      <c r="K118" s="69"/>
      <c r="L118" s="65"/>
    </row>
    <row r="119" spans="1:12" ht="27.75" customHeight="1">
      <c r="A119" s="398" t="s">
        <v>189</v>
      </c>
      <c r="B119" s="399"/>
      <c r="C119" s="399"/>
      <c r="D119" s="400"/>
      <c r="E119" s="127" t="s">
        <v>211</v>
      </c>
      <c r="F119" s="410" t="s">
        <v>92</v>
      </c>
      <c r="G119" s="411"/>
      <c r="H119" s="179" t="s">
        <v>190</v>
      </c>
      <c r="I119" s="35"/>
      <c r="J119" s="62">
        <f>J120</f>
        <v>973.1</v>
      </c>
      <c r="K119" s="69"/>
      <c r="L119" s="65"/>
    </row>
    <row r="120" spans="1:12" ht="41.25" customHeight="1">
      <c r="A120" s="398" t="s">
        <v>191</v>
      </c>
      <c r="B120" s="399"/>
      <c r="C120" s="399"/>
      <c r="D120" s="400"/>
      <c r="E120" s="127" t="s">
        <v>211</v>
      </c>
      <c r="F120" s="410" t="s">
        <v>92</v>
      </c>
      <c r="G120" s="411"/>
      <c r="H120" s="179" t="s">
        <v>192</v>
      </c>
      <c r="I120" s="35"/>
      <c r="J120" s="62">
        <f>J121</f>
        <v>973.1</v>
      </c>
      <c r="K120" s="69"/>
      <c r="L120" s="65"/>
    </row>
    <row r="121" spans="1:12" ht="28.5" customHeight="1">
      <c r="A121" s="341" t="s">
        <v>96</v>
      </c>
      <c r="B121" s="342"/>
      <c r="C121" s="342"/>
      <c r="D121" s="343"/>
      <c r="E121" s="127" t="s">
        <v>211</v>
      </c>
      <c r="F121" s="410" t="s">
        <v>92</v>
      </c>
      <c r="G121" s="411"/>
      <c r="H121" s="71" t="s">
        <v>194</v>
      </c>
      <c r="I121" s="179" t="s">
        <v>95</v>
      </c>
      <c r="J121" s="62">
        <v>973.1</v>
      </c>
      <c r="K121" s="69"/>
      <c r="L121" s="65"/>
    </row>
    <row r="122" spans="1:12" ht="15" customHeight="1">
      <c r="A122" s="357" t="s">
        <v>11</v>
      </c>
      <c r="B122" s="358"/>
      <c r="C122" s="358"/>
      <c r="D122" s="359"/>
      <c r="E122" s="173" t="s">
        <v>211</v>
      </c>
      <c r="F122" s="418" t="s">
        <v>79</v>
      </c>
      <c r="G122" s="419"/>
      <c r="H122" s="127"/>
      <c r="I122" s="127"/>
      <c r="J122" s="61">
        <f>J123</f>
        <v>4897.6</v>
      </c>
      <c r="K122" s="69"/>
      <c r="L122" s="65"/>
    </row>
    <row r="123" spans="1:12" ht="21.75" customHeight="1">
      <c r="A123" s="398" t="s">
        <v>189</v>
      </c>
      <c r="B123" s="399"/>
      <c r="C123" s="399"/>
      <c r="D123" s="400"/>
      <c r="E123" s="173" t="s">
        <v>211</v>
      </c>
      <c r="F123" s="418" t="s">
        <v>79</v>
      </c>
      <c r="G123" s="419"/>
      <c r="H123" s="71" t="s">
        <v>154</v>
      </c>
      <c r="I123" s="127"/>
      <c r="J123" s="61">
        <f>J124</f>
        <v>4897.6</v>
      </c>
      <c r="K123" s="69"/>
      <c r="L123" s="65"/>
    </row>
    <row r="124" spans="1:12" ht="36.75" customHeight="1">
      <c r="A124" s="398" t="s">
        <v>193</v>
      </c>
      <c r="B124" s="399"/>
      <c r="C124" s="399"/>
      <c r="D124" s="400"/>
      <c r="E124" s="173" t="s">
        <v>211</v>
      </c>
      <c r="F124" s="418" t="s">
        <v>79</v>
      </c>
      <c r="G124" s="419"/>
      <c r="H124" s="71" t="s">
        <v>190</v>
      </c>
      <c r="I124" s="127"/>
      <c r="J124" s="61">
        <f>J125+J128+J143</f>
        <v>4897.6</v>
      </c>
      <c r="K124" s="69"/>
      <c r="L124" s="65"/>
    </row>
    <row r="125" spans="1:12" ht="24.75" customHeight="1">
      <c r="A125" s="324" t="s">
        <v>293</v>
      </c>
      <c r="B125" s="325"/>
      <c r="C125" s="325"/>
      <c r="D125" s="326"/>
      <c r="E125" s="173" t="s">
        <v>211</v>
      </c>
      <c r="F125" s="418" t="s">
        <v>218</v>
      </c>
      <c r="G125" s="419"/>
      <c r="H125" s="71"/>
      <c r="I125" s="127"/>
      <c r="J125" s="61">
        <f>J126</f>
        <v>706.8</v>
      </c>
      <c r="K125" s="69"/>
      <c r="L125" s="65"/>
    </row>
    <row r="126" spans="1:12" ht="30.75" customHeight="1">
      <c r="A126" s="338" t="s">
        <v>240</v>
      </c>
      <c r="B126" s="339"/>
      <c r="C126" s="339"/>
      <c r="D126" s="340"/>
      <c r="E126" s="127" t="s">
        <v>211</v>
      </c>
      <c r="F126" s="418" t="s">
        <v>218</v>
      </c>
      <c r="G126" s="419"/>
      <c r="H126" s="127" t="s">
        <v>241</v>
      </c>
      <c r="I126" s="127"/>
      <c r="J126" s="61">
        <f>J127</f>
        <v>706.8</v>
      </c>
      <c r="K126" s="69"/>
      <c r="L126" s="65"/>
    </row>
    <row r="127" spans="1:12" ht="45.75" customHeight="1">
      <c r="A127" s="341" t="s">
        <v>242</v>
      </c>
      <c r="B127" s="353"/>
      <c r="C127" s="353"/>
      <c r="D127" s="354"/>
      <c r="E127" s="127" t="s">
        <v>211</v>
      </c>
      <c r="F127" s="412" t="s">
        <v>218</v>
      </c>
      <c r="G127" s="417"/>
      <c r="H127" s="179" t="s">
        <v>273</v>
      </c>
      <c r="I127" s="71"/>
      <c r="J127" s="62">
        <v>706.8</v>
      </c>
      <c r="K127" s="69"/>
      <c r="L127" s="65"/>
    </row>
    <row r="128" spans="1:12" ht="19.5" customHeight="1">
      <c r="A128" s="486" t="s">
        <v>294</v>
      </c>
      <c r="B128" s="487"/>
      <c r="C128" s="487"/>
      <c r="D128" s="488"/>
      <c r="E128" s="127" t="s">
        <v>211</v>
      </c>
      <c r="F128" s="418" t="s">
        <v>80</v>
      </c>
      <c r="G128" s="419"/>
      <c r="H128" s="127"/>
      <c r="I128" s="127"/>
      <c r="J128" s="61">
        <f>J129+J140+J134</f>
        <v>2033</v>
      </c>
      <c r="K128" s="69"/>
      <c r="L128" s="65"/>
    </row>
    <row r="129" spans="1:12" ht="39" customHeight="1">
      <c r="A129" s="338" t="s">
        <v>284</v>
      </c>
      <c r="B129" s="339"/>
      <c r="C129" s="339"/>
      <c r="D129" s="340"/>
      <c r="E129" s="127" t="s">
        <v>211</v>
      </c>
      <c r="F129" s="412" t="s">
        <v>80</v>
      </c>
      <c r="G129" s="417"/>
      <c r="H129" s="71" t="s">
        <v>154</v>
      </c>
      <c r="I129" s="71"/>
      <c r="J129" s="61">
        <f>J130</f>
        <v>725</v>
      </c>
      <c r="K129" s="69"/>
      <c r="L129" s="65"/>
    </row>
    <row r="130" spans="1:12" ht="50.25" customHeight="1">
      <c r="A130" s="338" t="s">
        <v>285</v>
      </c>
      <c r="B130" s="339"/>
      <c r="C130" s="339"/>
      <c r="D130" s="340"/>
      <c r="E130" s="127" t="s">
        <v>211</v>
      </c>
      <c r="F130" s="412" t="s">
        <v>80</v>
      </c>
      <c r="G130" s="417"/>
      <c r="H130" s="192">
        <v>9930000000</v>
      </c>
      <c r="I130" s="53"/>
      <c r="J130" s="62">
        <f>J131</f>
        <v>725</v>
      </c>
      <c r="K130" s="69"/>
      <c r="L130" s="65"/>
    </row>
    <row r="131" spans="1:12" ht="50.25" customHeight="1">
      <c r="A131" s="338" t="s">
        <v>288</v>
      </c>
      <c r="B131" s="339"/>
      <c r="C131" s="339"/>
      <c r="D131" s="340"/>
      <c r="E131" s="127" t="s">
        <v>211</v>
      </c>
      <c r="F131" s="412" t="s">
        <v>80</v>
      </c>
      <c r="G131" s="417"/>
      <c r="H131" s="194" t="s">
        <v>245</v>
      </c>
      <c r="I131" s="33"/>
      <c r="J131" s="62">
        <f>J132</f>
        <v>725</v>
      </c>
      <c r="K131" s="69"/>
      <c r="L131" s="65"/>
    </row>
    <row r="132" spans="1:12" ht="37.5" customHeight="1">
      <c r="A132" s="341" t="s">
        <v>96</v>
      </c>
      <c r="B132" s="342"/>
      <c r="C132" s="342"/>
      <c r="D132" s="343"/>
      <c r="E132" s="127" t="s">
        <v>211</v>
      </c>
      <c r="F132" s="412" t="s">
        <v>80</v>
      </c>
      <c r="G132" s="417"/>
      <c r="H132" s="191" t="s">
        <v>246</v>
      </c>
      <c r="I132" s="36"/>
      <c r="J132" s="62">
        <f>J133</f>
        <v>725</v>
      </c>
      <c r="K132" s="69"/>
      <c r="L132" s="65"/>
    </row>
    <row r="133" spans="1:12" ht="20.25" customHeight="1">
      <c r="A133" s="341" t="s">
        <v>244</v>
      </c>
      <c r="B133" s="342"/>
      <c r="C133" s="342"/>
      <c r="D133" s="343"/>
      <c r="E133" s="127" t="s">
        <v>211</v>
      </c>
      <c r="F133" s="412" t="s">
        <v>80</v>
      </c>
      <c r="G133" s="417"/>
      <c r="H133" s="191" t="s">
        <v>246</v>
      </c>
      <c r="I133" s="179" t="s">
        <v>270</v>
      </c>
      <c r="J133" s="62">
        <v>725</v>
      </c>
      <c r="K133" s="69"/>
      <c r="L133" s="65"/>
    </row>
    <row r="134" spans="1:12" ht="43.5" customHeight="1">
      <c r="A134" s="338" t="s">
        <v>301</v>
      </c>
      <c r="B134" s="339"/>
      <c r="C134" s="339"/>
      <c r="D134" s="340"/>
      <c r="E134" s="127" t="s">
        <v>211</v>
      </c>
      <c r="F134" s="418" t="s">
        <v>80</v>
      </c>
      <c r="G134" s="419"/>
      <c r="H134" s="127" t="s">
        <v>154</v>
      </c>
      <c r="I134" s="127"/>
      <c r="J134" s="61">
        <f>J135</f>
        <v>10</v>
      </c>
      <c r="K134" s="69"/>
      <c r="L134" s="65"/>
    </row>
    <row r="135" spans="1:12" ht="48.75" customHeight="1">
      <c r="A135" s="338" t="s">
        <v>302</v>
      </c>
      <c r="B135" s="339"/>
      <c r="C135" s="339"/>
      <c r="D135" s="340"/>
      <c r="E135" s="127" t="s">
        <v>211</v>
      </c>
      <c r="F135" s="418" t="s">
        <v>80</v>
      </c>
      <c r="G135" s="419"/>
      <c r="H135" s="192">
        <v>9930000000</v>
      </c>
      <c r="I135" s="179"/>
      <c r="J135" s="62">
        <f>J136</f>
        <v>10</v>
      </c>
      <c r="K135" s="69"/>
      <c r="L135" s="65"/>
    </row>
    <row r="136" spans="1:12" ht="53.25" customHeight="1">
      <c r="A136" s="338" t="s">
        <v>288</v>
      </c>
      <c r="B136" s="339"/>
      <c r="C136" s="339"/>
      <c r="D136" s="340"/>
      <c r="E136" s="127" t="s">
        <v>211</v>
      </c>
      <c r="F136" s="418" t="s">
        <v>80</v>
      </c>
      <c r="G136" s="419"/>
      <c r="H136" s="194" t="s">
        <v>245</v>
      </c>
      <c r="I136" s="179"/>
      <c r="J136" s="62">
        <f>J137</f>
        <v>10</v>
      </c>
      <c r="K136" s="69"/>
      <c r="L136" s="65"/>
    </row>
    <row r="137" spans="1:12" ht="30" customHeight="1">
      <c r="A137" s="341" t="s">
        <v>96</v>
      </c>
      <c r="B137" s="342"/>
      <c r="C137" s="342"/>
      <c r="D137" s="343"/>
      <c r="E137" s="127" t="s">
        <v>211</v>
      </c>
      <c r="F137" s="412" t="s">
        <v>80</v>
      </c>
      <c r="G137" s="417"/>
      <c r="H137" s="191" t="s">
        <v>246</v>
      </c>
      <c r="I137" s="179"/>
      <c r="J137" s="62">
        <f>J138</f>
        <v>10</v>
      </c>
      <c r="K137" s="69"/>
      <c r="L137" s="65"/>
    </row>
    <row r="138" spans="1:12" ht="20.25" customHeight="1">
      <c r="A138" s="341" t="s">
        <v>2</v>
      </c>
      <c r="B138" s="342"/>
      <c r="C138" s="342"/>
      <c r="D138" s="343"/>
      <c r="E138" s="127" t="s">
        <v>211</v>
      </c>
      <c r="F138" s="412" t="s">
        <v>80</v>
      </c>
      <c r="G138" s="417"/>
      <c r="H138" s="191" t="s">
        <v>246</v>
      </c>
      <c r="I138" s="179" t="s">
        <v>95</v>
      </c>
      <c r="J138" s="62">
        <v>10</v>
      </c>
      <c r="K138" s="69"/>
      <c r="L138" s="65"/>
    </row>
    <row r="139" spans="1:12" ht="20.25" customHeight="1">
      <c r="A139" s="324" t="s">
        <v>292</v>
      </c>
      <c r="B139" s="325"/>
      <c r="C139" s="325"/>
      <c r="D139" s="326"/>
      <c r="E139" s="127" t="s">
        <v>211</v>
      </c>
      <c r="F139" s="412" t="s">
        <v>80</v>
      </c>
      <c r="G139" s="417"/>
      <c r="H139" s="191"/>
      <c r="I139" s="179"/>
      <c r="J139" s="62">
        <f>J140</f>
        <v>1298</v>
      </c>
      <c r="K139" s="69"/>
      <c r="L139" s="65"/>
    </row>
    <row r="140" spans="1:12" ht="31.5" customHeight="1">
      <c r="A140" s="338" t="s">
        <v>243</v>
      </c>
      <c r="B140" s="339"/>
      <c r="C140" s="339"/>
      <c r="D140" s="340"/>
      <c r="E140" s="127" t="s">
        <v>211</v>
      </c>
      <c r="F140" s="418" t="s">
        <v>80</v>
      </c>
      <c r="G140" s="419"/>
      <c r="H140" s="127" t="s">
        <v>245</v>
      </c>
      <c r="I140" s="127"/>
      <c r="J140" s="61">
        <f>J141</f>
        <v>1298</v>
      </c>
      <c r="K140" s="69"/>
      <c r="L140" s="65"/>
    </row>
    <row r="141" spans="1:12" ht="21.75" customHeight="1">
      <c r="A141" s="341" t="s">
        <v>96</v>
      </c>
      <c r="B141" s="342"/>
      <c r="C141" s="342"/>
      <c r="D141" s="343"/>
      <c r="E141" s="127" t="s">
        <v>211</v>
      </c>
      <c r="F141" s="412" t="s">
        <v>80</v>
      </c>
      <c r="G141" s="417"/>
      <c r="H141" s="179" t="s">
        <v>246</v>
      </c>
      <c r="I141" s="71"/>
      <c r="J141" s="62">
        <f>J142</f>
        <v>1298</v>
      </c>
      <c r="K141" s="69"/>
      <c r="L141" s="65"/>
    </row>
    <row r="142" spans="1:12" ht="17.25" customHeight="1">
      <c r="A142" s="341" t="s">
        <v>244</v>
      </c>
      <c r="B142" s="342"/>
      <c r="C142" s="342"/>
      <c r="D142" s="343"/>
      <c r="E142" s="127" t="s">
        <v>211</v>
      </c>
      <c r="F142" s="412" t="s">
        <v>80</v>
      </c>
      <c r="G142" s="417"/>
      <c r="H142" s="179" t="s">
        <v>246</v>
      </c>
      <c r="I142" s="127" t="s">
        <v>95</v>
      </c>
      <c r="J142" s="62">
        <v>1298</v>
      </c>
      <c r="K142" s="69"/>
      <c r="L142" s="65"/>
    </row>
    <row r="143" spans="1:12" ht="17.25" customHeight="1">
      <c r="A143" s="486" t="s">
        <v>295</v>
      </c>
      <c r="B143" s="487"/>
      <c r="C143" s="487"/>
      <c r="D143" s="488"/>
      <c r="E143" s="127" t="s">
        <v>211</v>
      </c>
      <c r="F143" s="418" t="s">
        <v>81</v>
      </c>
      <c r="G143" s="419"/>
      <c r="H143" s="179"/>
      <c r="I143" s="196"/>
      <c r="J143" s="61">
        <f>J144+J149+J154+J159</f>
        <v>2157.8</v>
      </c>
      <c r="K143" s="69"/>
      <c r="L143" s="65"/>
    </row>
    <row r="144" spans="1:12" ht="34.5" customHeight="1">
      <c r="A144" s="338" t="s">
        <v>290</v>
      </c>
      <c r="B144" s="339"/>
      <c r="C144" s="339"/>
      <c r="D144" s="340"/>
      <c r="E144" s="127" t="s">
        <v>211</v>
      </c>
      <c r="F144" s="410" t="s">
        <v>81</v>
      </c>
      <c r="G144" s="411"/>
      <c r="H144" s="32" t="s">
        <v>154</v>
      </c>
      <c r="I144" s="198"/>
      <c r="J144" s="61">
        <f>J145</f>
        <v>11</v>
      </c>
      <c r="K144" s="69"/>
      <c r="L144" s="65"/>
    </row>
    <row r="145" spans="1:12" ht="58.5" customHeight="1">
      <c r="A145" s="338" t="s">
        <v>291</v>
      </c>
      <c r="B145" s="339"/>
      <c r="C145" s="339"/>
      <c r="D145" s="340"/>
      <c r="E145" s="127" t="s">
        <v>211</v>
      </c>
      <c r="F145" s="410" t="s">
        <v>81</v>
      </c>
      <c r="G145" s="411"/>
      <c r="H145" s="187">
        <v>9930000000</v>
      </c>
      <c r="I145" s="197"/>
      <c r="J145" s="62">
        <f>J146</f>
        <v>11</v>
      </c>
      <c r="K145" s="69"/>
      <c r="L145" s="65"/>
    </row>
    <row r="146" spans="1:12" ht="55.5" customHeight="1">
      <c r="A146" s="338" t="s">
        <v>288</v>
      </c>
      <c r="B146" s="339"/>
      <c r="C146" s="339"/>
      <c r="D146" s="340"/>
      <c r="E146" s="127" t="s">
        <v>211</v>
      </c>
      <c r="F146" s="410" t="s">
        <v>81</v>
      </c>
      <c r="G146" s="411"/>
      <c r="H146" s="32" t="s">
        <v>197</v>
      </c>
      <c r="I146" s="198"/>
      <c r="J146" s="62">
        <f>J147</f>
        <v>11</v>
      </c>
      <c r="K146" s="69"/>
      <c r="L146" s="65"/>
    </row>
    <row r="147" spans="1:12" ht="34.5" customHeight="1">
      <c r="A147" s="341" t="s">
        <v>96</v>
      </c>
      <c r="B147" s="342"/>
      <c r="C147" s="342"/>
      <c r="D147" s="343"/>
      <c r="E147" s="127" t="s">
        <v>211</v>
      </c>
      <c r="F147" s="410" t="s">
        <v>81</v>
      </c>
      <c r="G147" s="411"/>
      <c r="H147" s="191" t="s">
        <v>198</v>
      </c>
      <c r="I147" s="36"/>
      <c r="J147" s="62">
        <f>J148</f>
        <v>11</v>
      </c>
      <c r="K147" s="69"/>
      <c r="L147" s="65"/>
    </row>
    <row r="148" spans="1:12" ht="17.25" customHeight="1">
      <c r="A148" s="341" t="s">
        <v>37</v>
      </c>
      <c r="B148" s="342"/>
      <c r="C148" s="342"/>
      <c r="D148" s="343"/>
      <c r="E148" s="127" t="s">
        <v>211</v>
      </c>
      <c r="F148" s="410" t="s">
        <v>81</v>
      </c>
      <c r="G148" s="411"/>
      <c r="H148" s="35" t="s">
        <v>198</v>
      </c>
      <c r="I148" s="195" t="s">
        <v>95</v>
      </c>
      <c r="J148" s="62">
        <v>11</v>
      </c>
      <c r="K148" s="69"/>
      <c r="L148" s="65"/>
    </row>
    <row r="149" spans="1:12" ht="83.25" customHeight="1">
      <c r="A149" s="350" t="s">
        <v>297</v>
      </c>
      <c r="B149" s="351"/>
      <c r="C149" s="351"/>
      <c r="D149" s="352"/>
      <c r="E149" s="127" t="s">
        <v>211</v>
      </c>
      <c r="F149" s="418" t="s">
        <v>81</v>
      </c>
      <c r="G149" s="419"/>
      <c r="H149" s="32" t="s">
        <v>154</v>
      </c>
      <c r="I149" s="195"/>
      <c r="J149" s="61">
        <f>J150</f>
        <v>24</v>
      </c>
      <c r="K149" s="69"/>
      <c r="L149" s="65"/>
    </row>
    <row r="150" spans="1:12" ht="78" customHeight="1">
      <c r="A150" s="350" t="s">
        <v>298</v>
      </c>
      <c r="B150" s="351"/>
      <c r="C150" s="351"/>
      <c r="D150" s="352"/>
      <c r="E150" s="179" t="s">
        <v>211</v>
      </c>
      <c r="F150" s="418" t="s">
        <v>81</v>
      </c>
      <c r="G150" s="419"/>
      <c r="H150" s="187">
        <v>9930000000</v>
      </c>
      <c r="I150" s="195"/>
      <c r="J150" s="62">
        <f>J151</f>
        <v>24</v>
      </c>
      <c r="K150" s="69"/>
      <c r="L150" s="65"/>
    </row>
    <row r="151" spans="1:12" ht="58.5" customHeight="1">
      <c r="A151" s="338" t="s">
        <v>288</v>
      </c>
      <c r="B151" s="339"/>
      <c r="C151" s="339"/>
      <c r="D151" s="340"/>
      <c r="E151" s="179" t="s">
        <v>211</v>
      </c>
      <c r="F151" s="412" t="s">
        <v>81</v>
      </c>
      <c r="G151" s="417"/>
      <c r="H151" s="32" t="s">
        <v>197</v>
      </c>
      <c r="I151" s="195"/>
      <c r="J151" s="62">
        <f>J152</f>
        <v>24</v>
      </c>
      <c r="K151" s="69"/>
      <c r="L151" s="65"/>
    </row>
    <row r="152" spans="1:12" ht="27.75" customHeight="1">
      <c r="A152" s="341" t="s">
        <v>96</v>
      </c>
      <c r="B152" s="342"/>
      <c r="C152" s="342"/>
      <c r="D152" s="343"/>
      <c r="E152" s="179" t="s">
        <v>211</v>
      </c>
      <c r="F152" s="412" t="s">
        <v>81</v>
      </c>
      <c r="G152" s="417"/>
      <c r="H152" s="35" t="s">
        <v>198</v>
      </c>
      <c r="I152" s="195"/>
      <c r="J152" s="62">
        <f>J153</f>
        <v>24</v>
      </c>
      <c r="K152" s="69"/>
      <c r="L152" s="65"/>
    </row>
    <row r="153" spans="1:12" ht="17.25" customHeight="1">
      <c r="A153" s="341" t="s">
        <v>37</v>
      </c>
      <c r="B153" s="342"/>
      <c r="C153" s="342"/>
      <c r="D153" s="343"/>
      <c r="E153" s="179" t="s">
        <v>211</v>
      </c>
      <c r="F153" s="412" t="s">
        <v>81</v>
      </c>
      <c r="G153" s="417"/>
      <c r="H153" s="35" t="s">
        <v>198</v>
      </c>
      <c r="I153" s="195" t="s">
        <v>95</v>
      </c>
      <c r="J153" s="62">
        <v>24</v>
      </c>
      <c r="K153" s="69"/>
      <c r="L153" s="65"/>
    </row>
    <row r="154" spans="1:12" ht="44.25" customHeight="1">
      <c r="A154" s="338" t="s">
        <v>303</v>
      </c>
      <c r="B154" s="339"/>
      <c r="C154" s="339"/>
      <c r="D154" s="340"/>
      <c r="E154" s="127" t="s">
        <v>211</v>
      </c>
      <c r="F154" s="418" t="s">
        <v>81</v>
      </c>
      <c r="G154" s="419"/>
      <c r="H154" s="32" t="s">
        <v>154</v>
      </c>
      <c r="I154" s="195"/>
      <c r="J154" s="61">
        <f>J155</f>
        <v>397.6</v>
      </c>
      <c r="K154" s="69"/>
      <c r="L154" s="65"/>
    </row>
    <row r="155" spans="1:12" ht="30.75" customHeight="1">
      <c r="A155" s="404" t="s">
        <v>304</v>
      </c>
      <c r="B155" s="405"/>
      <c r="C155" s="405"/>
      <c r="D155" s="406"/>
      <c r="E155" s="179" t="s">
        <v>211</v>
      </c>
      <c r="F155" s="412" t="s">
        <v>81</v>
      </c>
      <c r="G155" s="417"/>
      <c r="H155" s="187">
        <v>9930000000</v>
      </c>
      <c r="I155" s="195"/>
      <c r="J155" s="61">
        <f>J156</f>
        <v>397.6</v>
      </c>
      <c r="K155" s="69"/>
      <c r="L155" s="65"/>
    </row>
    <row r="156" spans="1:12" ht="54.75" customHeight="1">
      <c r="A156" s="338" t="s">
        <v>288</v>
      </c>
      <c r="B156" s="339"/>
      <c r="C156" s="339"/>
      <c r="D156" s="340"/>
      <c r="E156" s="179" t="s">
        <v>211</v>
      </c>
      <c r="F156" s="412" t="s">
        <v>81</v>
      </c>
      <c r="G156" s="417"/>
      <c r="H156" s="32" t="s">
        <v>197</v>
      </c>
      <c r="I156" s="195"/>
      <c r="J156" s="62">
        <f>J157</f>
        <v>397.6</v>
      </c>
      <c r="K156" s="69"/>
      <c r="L156" s="65"/>
    </row>
    <row r="157" spans="1:12" ht="26.25" customHeight="1">
      <c r="A157" s="341" t="s">
        <v>96</v>
      </c>
      <c r="B157" s="342"/>
      <c r="C157" s="342"/>
      <c r="D157" s="343"/>
      <c r="E157" s="179" t="s">
        <v>211</v>
      </c>
      <c r="F157" s="412" t="s">
        <v>81</v>
      </c>
      <c r="G157" s="417"/>
      <c r="H157" s="35" t="s">
        <v>198</v>
      </c>
      <c r="I157" s="195"/>
      <c r="J157" s="62">
        <f>J158</f>
        <v>397.6</v>
      </c>
      <c r="K157" s="69"/>
      <c r="L157" s="65"/>
    </row>
    <row r="158" spans="1:12" ht="17.25" customHeight="1">
      <c r="A158" s="341" t="s">
        <v>37</v>
      </c>
      <c r="B158" s="342"/>
      <c r="C158" s="342"/>
      <c r="D158" s="343"/>
      <c r="E158" s="179" t="s">
        <v>211</v>
      </c>
      <c r="F158" s="412" t="s">
        <v>81</v>
      </c>
      <c r="G158" s="417"/>
      <c r="H158" s="35" t="s">
        <v>198</v>
      </c>
      <c r="I158" s="195" t="s">
        <v>95</v>
      </c>
      <c r="J158" s="188">
        <v>397.6</v>
      </c>
      <c r="K158" s="69"/>
      <c r="L158" s="65"/>
    </row>
    <row r="159" spans="1:12" ht="17.25" customHeight="1">
      <c r="A159" s="324" t="s">
        <v>292</v>
      </c>
      <c r="B159" s="325"/>
      <c r="C159" s="325"/>
      <c r="D159" s="326"/>
      <c r="E159" s="127" t="s">
        <v>211</v>
      </c>
      <c r="F159" s="418" t="s">
        <v>81</v>
      </c>
      <c r="G159" s="419"/>
      <c r="H159" s="35"/>
      <c r="I159" s="195"/>
      <c r="J159" s="61">
        <f>J161+J163+J164</f>
        <v>1725.2</v>
      </c>
      <c r="K159" s="69"/>
      <c r="L159" s="65"/>
    </row>
    <row r="160" spans="1:12" ht="29.25" customHeight="1">
      <c r="A160" s="338" t="s">
        <v>196</v>
      </c>
      <c r="B160" s="339"/>
      <c r="C160" s="339"/>
      <c r="D160" s="340"/>
      <c r="E160" s="127" t="s">
        <v>211</v>
      </c>
      <c r="F160" s="418" t="s">
        <v>81</v>
      </c>
      <c r="G160" s="419"/>
      <c r="H160" s="127" t="s">
        <v>197</v>
      </c>
      <c r="I160" s="127"/>
      <c r="J160" s="61">
        <f>J161</f>
        <v>1725.2</v>
      </c>
      <c r="K160" s="69"/>
      <c r="L160" s="65"/>
    </row>
    <row r="161" spans="1:12" ht="24.75" customHeight="1">
      <c r="A161" s="371" t="s">
        <v>96</v>
      </c>
      <c r="B161" s="372"/>
      <c r="C161" s="372"/>
      <c r="D161" s="373"/>
      <c r="E161" s="127" t="s">
        <v>211</v>
      </c>
      <c r="F161" s="410" t="s">
        <v>81</v>
      </c>
      <c r="G161" s="411"/>
      <c r="H161" s="71" t="s">
        <v>198</v>
      </c>
      <c r="I161" s="71"/>
      <c r="J161" s="62">
        <f>J162</f>
        <v>1725.2</v>
      </c>
      <c r="K161" s="69"/>
      <c r="L161" s="65"/>
    </row>
    <row r="162" spans="1:12" ht="18" customHeight="1">
      <c r="A162" s="346" t="s">
        <v>37</v>
      </c>
      <c r="B162" s="372"/>
      <c r="C162" s="372"/>
      <c r="D162" s="373"/>
      <c r="E162" s="127" t="s">
        <v>211</v>
      </c>
      <c r="F162" s="410" t="s">
        <v>81</v>
      </c>
      <c r="G162" s="411"/>
      <c r="H162" s="71" t="s">
        <v>198</v>
      </c>
      <c r="I162" s="127" t="s">
        <v>95</v>
      </c>
      <c r="J162" s="62">
        <v>1725.2</v>
      </c>
      <c r="K162" s="69"/>
      <c r="L162" s="65"/>
    </row>
    <row r="163" spans="1:12" ht="41.25" customHeight="1">
      <c r="A163" s="341" t="s">
        <v>306</v>
      </c>
      <c r="B163" s="342"/>
      <c r="C163" s="342"/>
      <c r="D163" s="343"/>
      <c r="E163" s="127" t="s">
        <v>211</v>
      </c>
      <c r="F163" s="410" t="s">
        <v>81</v>
      </c>
      <c r="G163" s="411"/>
      <c r="H163" s="71" t="s">
        <v>307</v>
      </c>
      <c r="I163" s="36"/>
      <c r="J163" s="62">
        <v>0</v>
      </c>
      <c r="K163" s="69"/>
      <c r="L163" s="65"/>
    </row>
    <row r="164" spans="1:12" ht="43.5" customHeight="1">
      <c r="A164" s="341" t="s">
        <v>306</v>
      </c>
      <c r="B164" s="342"/>
      <c r="C164" s="342"/>
      <c r="D164" s="343"/>
      <c r="E164" s="127" t="s">
        <v>211</v>
      </c>
      <c r="F164" s="410" t="s">
        <v>81</v>
      </c>
      <c r="G164" s="411"/>
      <c r="H164" s="71" t="s">
        <v>307</v>
      </c>
      <c r="I164" s="127"/>
      <c r="J164" s="62">
        <v>0</v>
      </c>
      <c r="K164" s="69"/>
      <c r="L164" s="65"/>
    </row>
    <row r="165" spans="1:12" ht="30" customHeight="1">
      <c r="A165" s="341" t="s">
        <v>96</v>
      </c>
      <c r="B165" s="342"/>
      <c r="C165" s="342"/>
      <c r="D165" s="343"/>
      <c r="E165" s="127" t="s">
        <v>211</v>
      </c>
      <c r="F165" s="410" t="s">
        <v>81</v>
      </c>
      <c r="G165" s="411"/>
      <c r="H165" s="71" t="s">
        <v>307</v>
      </c>
      <c r="I165" s="127"/>
      <c r="J165" s="62">
        <f>J166</f>
        <v>0</v>
      </c>
      <c r="K165" s="69"/>
      <c r="L165" s="65"/>
    </row>
    <row r="166" spans="1:12" ht="18" customHeight="1">
      <c r="A166" s="341" t="s">
        <v>37</v>
      </c>
      <c r="B166" s="342"/>
      <c r="C166" s="342"/>
      <c r="D166" s="343"/>
      <c r="E166" s="127" t="s">
        <v>211</v>
      </c>
      <c r="F166" s="410" t="s">
        <v>81</v>
      </c>
      <c r="G166" s="411"/>
      <c r="H166" s="71" t="s">
        <v>307</v>
      </c>
      <c r="I166" s="127" t="s">
        <v>95</v>
      </c>
      <c r="J166" s="62">
        <v>0</v>
      </c>
      <c r="K166" s="69"/>
      <c r="L166" s="65"/>
    </row>
    <row r="167" spans="1:12" ht="24" customHeight="1">
      <c r="A167" s="241" t="s">
        <v>247</v>
      </c>
      <c r="B167" s="242"/>
      <c r="C167" s="242"/>
      <c r="D167" s="243"/>
      <c r="E167" s="174"/>
      <c r="F167" s="442" t="s">
        <v>83</v>
      </c>
      <c r="G167" s="443"/>
      <c r="H167" s="127"/>
      <c r="I167" s="55"/>
      <c r="J167" s="61">
        <f>J168</f>
        <v>1644</v>
      </c>
      <c r="K167" s="68"/>
      <c r="L167" s="64"/>
    </row>
    <row r="168" spans="1:12" ht="30" customHeight="1">
      <c r="A168" s="374" t="s">
        <v>200</v>
      </c>
      <c r="B168" s="375"/>
      <c r="C168" s="375"/>
      <c r="D168" s="376"/>
      <c r="E168" s="127" t="s">
        <v>211</v>
      </c>
      <c r="F168" s="415" t="s">
        <v>84</v>
      </c>
      <c r="G168" s="416"/>
      <c r="H168" s="42"/>
      <c r="I168" s="42"/>
      <c r="J168" s="62">
        <f>J169</f>
        <v>1644</v>
      </c>
      <c r="K168" s="68"/>
      <c r="L168" s="64"/>
    </row>
    <row r="169" spans="1:12" ht="51" customHeight="1">
      <c r="A169" s="346" t="s">
        <v>94</v>
      </c>
      <c r="B169" s="347"/>
      <c r="C169" s="347"/>
      <c r="D169" s="348"/>
      <c r="E169" s="127" t="s">
        <v>211</v>
      </c>
      <c r="F169" s="410" t="s">
        <v>84</v>
      </c>
      <c r="G169" s="411"/>
      <c r="H169" s="161" t="s">
        <v>190</v>
      </c>
      <c r="I169" s="128"/>
      <c r="J169" s="162">
        <f>J170</f>
        <v>1644</v>
      </c>
      <c r="K169" s="68"/>
      <c r="L169" s="64"/>
    </row>
    <row r="170" spans="1:12" ht="15.75" customHeight="1">
      <c r="A170" s="360" t="s">
        <v>3</v>
      </c>
      <c r="B170" s="353"/>
      <c r="C170" s="353"/>
      <c r="D170" s="354"/>
      <c r="E170" s="174" t="s">
        <v>211</v>
      </c>
      <c r="F170" s="413" t="s">
        <v>84</v>
      </c>
      <c r="G170" s="414"/>
      <c r="H170" s="152">
        <v>9930500000</v>
      </c>
      <c r="I170" s="153"/>
      <c r="J170" s="154">
        <f>J171</f>
        <v>1644</v>
      </c>
      <c r="K170" s="68"/>
      <c r="L170" s="64"/>
    </row>
    <row r="171" spans="1:12" ht="27.75" customHeight="1">
      <c r="A171" s="346" t="s">
        <v>96</v>
      </c>
      <c r="B171" s="347"/>
      <c r="C171" s="347"/>
      <c r="D171" s="348"/>
      <c r="E171" s="127" t="s">
        <v>211</v>
      </c>
      <c r="F171" s="413" t="s">
        <v>84</v>
      </c>
      <c r="G171" s="414"/>
      <c r="H171" s="152">
        <v>9930540590</v>
      </c>
      <c r="I171" s="153"/>
      <c r="J171" s="163">
        <f>J172+J173</f>
        <v>1644</v>
      </c>
      <c r="K171" s="68"/>
      <c r="L171" s="64"/>
    </row>
    <row r="172" spans="1:12" ht="18" customHeight="1">
      <c r="A172" s="360" t="s">
        <v>3</v>
      </c>
      <c r="B172" s="353"/>
      <c r="C172" s="353"/>
      <c r="D172" s="354"/>
      <c r="E172" s="174" t="s">
        <v>211</v>
      </c>
      <c r="F172" s="415" t="s">
        <v>84</v>
      </c>
      <c r="G172" s="416"/>
      <c r="H172" s="152">
        <v>9930540590</v>
      </c>
      <c r="I172" s="77">
        <v>100</v>
      </c>
      <c r="J172" s="140">
        <v>1344</v>
      </c>
      <c r="K172" s="68"/>
      <c r="L172" s="64"/>
    </row>
    <row r="173" spans="1:12" ht="26.25" customHeight="1">
      <c r="A173" s="371" t="s">
        <v>96</v>
      </c>
      <c r="B173" s="372"/>
      <c r="C173" s="372"/>
      <c r="D173" s="373"/>
      <c r="E173" s="127" t="s">
        <v>211</v>
      </c>
      <c r="F173" s="415" t="s">
        <v>84</v>
      </c>
      <c r="G173" s="416"/>
      <c r="H173" s="152">
        <v>9930540590</v>
      </c>
      <c r="I173" s="77">
        <v>200</v>
      </c>
      <c r="J173" s="62">
        <v>300</v>
      </c>
      <c r="K173" s="69"/>
      <c r="L173" s="65"/>
    </row>
    <row r="174" spans="1:12" ht="14.25" customHeight="1">
      <c r="A174" s="357" t="s">
        <v>248</v>
      </c>
      <c r="B174" s="358"/>
      <c r="C174" s="358"/>
      <c r="D174" s="359"/>
      <c r="E174" s="174"/>
      <c r="F174" s="418" t="s">
        <v>223</v>
      </c>
      <c r="G174" s="419"/>
      <c r="H174" s="184">
        <v>9910200000</v>
      </c>
      <c r="I174" s="129"/>
      <c r="J174" s="61">
        <f>J175</f>
        <v>128.4</v>
      </c>
      <c r="K174" s="69"/>
      <c r="L174" s="65"/>
    </row>
    <row r="175" spans="1:12" ht="12" customHeight="1">
      <c r="A175" s="377" t="s">
        <v>222</v>
      </c>
      <c r="B175" s="375"/>
      <c r="C175" s="375"/>
      <c r="D175" s="376"/>
      <c r="E175" s="127" t="s">
        <v>211</v>
      </c>
      <c r="F175" s="412" t="s">
        <v>223</v>
      </c>
      <c r="G175" s="411"/>
      <c r="H175" s="179" t="s">
        <v>249</v>
      </c>
      <c r="I175" s="77">
        <v>300</v>
      </c>
      <c r="J175" s="62">
        <v>128.4</v>
      </c>
      <c r="K175" s="68"/>
      <c r="L175" s="64"/>
    </row>
    <row r="176" spans="1:12" ht="23.25" customHeight="1">
      <c r="A176" s="420" t="s">
        <v>224</v>
      </c>
      <c r="B176" s="421"/>
      <c r="C176" s="421"/>
      <c r="D176" s="422"/>
      <c r="E176" s="174" t="s">
        <v>211</v>
      </c>
      <c r="F176" s="418" t="s">
        <v>227</v>
      </c>
      <c r="G176" s="419"/>
      <c r="H176" s="32"/>
      <c r="I176" s="195"/>
      <c r="J176" s="61">
        <f>J177+J181</f>
        <v>668</v>
      </c>
      <c r="K176" s="68"/>
      <c r="L176" s="64"/>
    </row>
    <row r="177" spans="1:12" ht="28.5" customHeight="1">
      <c r="A177" s="338" t="s">
        <v>287</v>
      </c>
      <c r="B177" s="339"/>
      <c r="C177" s="339"/>
      <c r="D177" s="340"/>
      <c r="E177" s="174" t="s">
        <v>211</v>
      </c>
      <c r="F177" s="412" t="s">
        <v>227</v>
      </c>
      <c r="G177" s="411"/>
      <c r="H177" s="32" t="s">
        <v>154</v>
      </c>
      <c r="I177" s="193"/>
      <c r="J177" s="61">
        <f>J178</f>
        <v>380</v>
      </c>
      <c r="K177" s="68"/>
      <c r="L177" s="64"/>
    </row>
    <row r="178" spans="1:12" ht="45" customHeight="1">
      <c r="A178" s="404" t="s">
        <v>289</v>
      </c>
      <c r="B178" s="405"/>
      <c r="C178" s="405"/>
      <c r="D178" s="406"/>
      <c r="E178" s="174" t="s">
        <v>211</v>
      </c>
      <c r="F178" s="412" t="s">
        <v>227</v>
      </c>
      <c r="G178" s="411"/>
      <c r="H178" s="187">
        <v>9930000000</v>
      </c>
      <c r="I178" s="195"/>
      <c r="J178" s="61">
        <f>J179</f>
        <v>380</v>
      </c>
      <c r="K178" s="68"/>
      <c r="L178" s="64"/>
    </row>
    <row r="179" spans="1:12" ht="53.25" customHeight="1">
      <c r="A179" s="338" t="s">
        <v>288</v>
      </c>
      <c r="B179" s="339"/>
      <c r="C179" s="339"/>
      <c r="D179" s="340"/>
      <c r="E179" s="174" t="s">
        <v>211</v>
      </c>
      <c r="F179" s="412" t="s">
        <v>227</v>
      </c>
      <c r="G179" s="411"/>
      <c r="H179" s="32" t="s">
        <v>252</v>
      </c>
      <c r="I179" s="185"/>
      <c r="J179" s="61">
        <f>J180</f>
        <v>380</v>
      </c>
      <c r="K179" s="68"/>
      <c r="L179" s="64"/>
    </row>
    <row r="180" spans="1:12" ht="23.25" customHeight="1">
      <c r="A180" s="341" t="s">
        <v>96</v>
      </c>
      <c r="B180" s="342"/>
      <c r="C180" s="342"/>
      <c r="D180" s="343"/>
      <c r="E180" s="174" t="s">
        <v>211</v>
      </c>
      <c r="F180" s="412" t="s">
        <v>227</v>
      </c>
      <c r="G180" s="411"/>
      <c r="H180" s="35" t="s">
        <v>254</v>
      </c>
      <c r="I180" s="77">
        <v>400</v>
      </c>
      <c r="J180" s="61">
        <v>380</v>
      </c>
      <c r="K180" s="68"/>
      <c r="L180" s="64"/>
    </row>
    <row r="181" spans="1:12" ht="23.25" customHeight="1">
      <c r="A181" s="338" t="s">
        <v>255</v>
      </c>
      <c r="B181" s="339"/>
      <c r="C181" s="339"/>
      <c r="D181" s="340"/>
      <c r="E181" s="174" t="s">
        <v>211</v>
      </c>
      <c r="F181" s="412" t="s">
        <v>227</v>
      </c>
      <c r="G181" s="411"/>
      <c r="H181" s="35"/>
      <c r="I181" s="55"/>
      <c r="J181" s="61">
        <f>J183</f>
        <v>288</v>
      </c>
      <c r="K181" s="68"/>
      <c r="L181" s="64"/>
    </row>
    <row r="182" spans="1:12" ht="14.25" customHeight="1">
      <c r="A182" s="324" t="s">
        <v>153</v>
      </c>
      <c r="B182" s="325"/>
      <c r="C182" s="325"/>
      <c r="D182" s="326"/>
      <c r="E182" s="174" t="s">
        <v>211</v>
      </c>
      <c r="F182" s="412" t="s">
        <v>227</v>
      </c>
      <c r="G182" s="417"/>
      <c r="H182" s="32" t="s">
        <v>154</v>
      </c>
      <c r="I182" s="55"/>
      <c r="J182" s="61">
        <f>J183</f>
        <v>288</v>
      </c>
      <c r="K182" s="68"/>
      <c r="L182" s="64"/>
    </row>
    <row r="183" spans="1:12" ht="24.75" customHeight="1">
      <c r="A183" s="398" t="s">
        <v>193</v>
      </c>
      <c r="B183" s="399"/>
      <c r="C183" s="399"/>
      <c r="D183" s="400"/>
      <c r="E183" s="127" t="s">
        <v>211</v>
      </c>
      <c r="F183" s="412" t="s">
        <v>227</v>
      </c>
      <c r="G183" s="411"/>
      <c r="H183" s="187">
        <v>9930000000</v>
      </c>
      <c r="I183" s="77"/>
      <c r="J183" s="62">
        <f>J184</f>
        <v>288</v>
      </c>
      <c r="K183" s="68"/>
      <c r="L183" s="64"/>
    </row>
    <row r="184" spans="1:12" ht="24.75" customHeight="1">
      <c r="A184" s="371" t="s">
        <v>200</v>
      </c>
      <c r="B184" s="372"/>
      <c r="C184" s="372"/>
      <c r="D184" s="373"/>
      <c r="E184" s="127" t="s">
        <v>211</v>
      </c>
      <c r="F184" s="412" t="s">
        <v>227</v>
      </c>
      <c r="G184" s="411"/>
      <c r="H184" s="32" t="s">
        <v>252</v>
      </c>
      <c r="I184" s="77"/>
      <c r="J184" s="62">
        <f>J185</f>
        <v>288</v>
      </c>
      <c r="K184" s="68"/>
      <c r="L184" s="64"/>
    </row>
    <row r="185" spans="1:12" ht="24.75" customHeight="1">
      <c r="A185" s="346" t="s">
        <v>96</v>
      </c>
      <c r="B185" s="347"/>
      <c r="C185" s="347"/>
      <c r="D185" s="348"/>
      <c r="E185" s="127" t="s">
        <v>211</v>
      </c>
      <c r="F185" s="412" t="s">
        <v>227</v>
      </c>
      <c r="G185" s="411"/>
      <c r="H185" s="32" t="s">
        <v>252</v>
      </c>
      <c r="I185" s="77"/>
      <c r="J185" s="62">
        <f>J186</f>
        <v>288</v>
      </c>
      <c r="K185" s="68"/>
      <c r="L185" s="64"/>
    </row>
    <row r="186" spans="1:12" ht="21" customHeight="1">
      <c r="A186" s="341" t="s">
        <v>255</v>
      </c>
      <c r="B186" s="342"/>
      <c r="C186" s="342"/>
      <c r="D186" s="343"/>
      <c r="E186" s="127" t="s">
        <v>211</v>
      </c>
      <c r="F186" s="412" t="s">
        <v>227</v>
      </c>
      <c r="G186" s="411"/>
      <c r="H186" s="35" t="s">
        <v>254</v>
      </c>
      <c r="I186" s="77">
        <v>200</v>
      </c>
      <c r="J186" s="62">
        <v>288</v>
      </c>
      <c r="K186" s="69"/>
      <c r="L186" s="65"/>
    </row>
    <row r="187" spans="1:12" ht="12.75" hidden="1">
      <c r="A187" s="29" t="s">
        <v>4</v>
      </c>
      <c r="B187" s="29"/>
      <c r="C187" s="29"/>
      <c r="D187" s="29"/>
      <c r="E187" s="42"/>
      <c r="F187" s="42" t="s">
        <v>15</v>
      </c>
      <c r="G187" s="42" t="s">
        <v>12</v>
      </c>
      <c r="H187" s="42" t="s">
        <v>8</v>
      </c>
      <c r="I187" s="42" t="s">
        <v>9</v>
      </c>
      <c r="J187" s="62"/>
      <c r="K187" s="69"/>
      <c r="L187" s="65"/>
    </row>
    <row r="188" spans="1:12" ht="12.75" hidden="1">
      <c r="A188" s="38" t="s">
        <v>5</v>
      </c>
      <c r="B188" s="38"/>
      <c r="C188" s="38"/>
      <c r="D188" s="38"/>
      <c r="E188" s="56"/>
      <c r="F188" s="42" t="s">
        <v>15</v>
      </c>
      <c r="G188" s="42" t="s">
        <v>16</v>
      </c>
      <c r="H188" s="42" t="s">
        <v>8</v>
      </c>
      <c r="I188" s="42" t="s">
        <v>9</v>
      </c>
      <c r="J188" s="62"/>
      <c r="K188" s="69"/>
      <c r="L188" s="65"/>
    </row>
    <row r="189" spans="1:12" ht="12.75" hidden="1">
      <c r="A189" s="29" t="s">
        <v>19</v>
      </c>
      <c r="B189" s="29"/>
      <c r="C189" s="29"/>
      <c r="D189" s="29"/>
      <c r="E189" s="42"/>
      <c r="F189" s="42" t="s">
        <v>15</v>
      </c>
      <c r="G189" s="42" t="s">
        <v>16</v>
      </c>
      <c r="H189" s="42" t="s">
        <v>31</v>
      </c>
      <c r="I189" s="42" t="s">
        <v>9</v>
      </c>
      <c r="J189" s="62"/>
      <c r="K189" s="69"/>
      <c r="L189" s="65"/>
    </row>
    <row r="190" spans="1:12" ht="12.75" hidden="1">
      <c r="A190" s="29" t="s">
        <v>17</v>
      </c>
      <c r="B190" s="29"/>
      <c r="C190" s="29"/>
      <c r="D190" s="29"/>
      <c r="E190" s="42"/>
      <c r="F190" s="42"/>
      <c r="G190" s="42"/>
      <c r="H190" s="42"/>
      <c r="I190" s="42"/>
      <c r="J190" s="62"/>
      <c r="K190" s="69"/>
      <c r="L190" s="65"/>
    </row>
    <row r="191" spans="1:12" ht="12.75" hidden="1">
      <c r="A191" s="29" t="s">
        <v>18</v>
      </c>
      <c r="B191" s="29"/>
      <c r="C191" s="29"/>
      <c r="D191" s="29"/>
      <c r="E191" s="42"/>
      <c r="F191" s="42" t="s">
        <v>15</v>
      </c>
      <c r="G191" s="42" t="s">
        <v>16</v>
      </c>
      <c r="H191" s="42" t="s">
        <v>31</v>
      </c>
      <c r="I191" s="42" t="s">
        <v>32</v>
      </c>
      <c r="J191" s="62"/>
      <c r="K191" s="69"/>
      <c r="L191" s="65"/>
    </row>
    <row r="192" spans="1:12" ht="12.75" customHeight="1">
      <c r="A192" s="426" t="s">
        <v>36</v>
      </c>
      <c r="B192" s="427"/>
      <c r="C192" s="427"/>
      <c r="D192" s="428"/>
      <c r="E192" s="127" t="s">
        <v>259</v>
      </c>
      <c r="F192" s="429"/>
      <c r="G192" s="430"/>
      <c r="H192" s="55"/>
      <c r="I192" s="55"/>
      <c r="J192" s="61">
        <f>J193+J202+J208</f>
        <v>1803.5</v>
      </c>
      <c r="K192" s="68"/>
      <c r="L192" s="64"/>
    </row>
    <row r="193" spans="1:12" ht="43.5" customHeight="1">
      <c r="A193" s="436" t="s">
        <v>60</v>
      </c>
      <c r="B193" s="437"/>
      <c r="C193" s="437"/>
      <c r="D193" s="438"/>
      <c r="E193" s="173" t="s">
        <v>259</v>
      </c>
      <c r="F193" s="429" t="s">
        <v>69</v>
      </c>
      <c r="G193" s="430"/>
      <c r="H193" s="42"/>
      <c r="I193" s="42"/>
      <c r="J193" s="61">
        <f>J195</f>
        <v>1687.3</v>
      </c>
      <c r="K193" s="68"/>
      <c r="L193" s="64"/>
    </row>
    <row r="194" spans="1:12" ht="14.25" customHeight="1">
      <c r="A194" s="324" t="s">
        <v>153</v>
      </c>
      <c r="B194" s="325"/>
      <c r="C194" s="325"/>
      <c r="D194" s="130"/>
      <c r="E194" s="174"/>
      <c r="F194" s="410" t="s">
        <v>69</v>
      </c>
      <c r="G194" s="411"/>
      <c r="H194" s="71" t="s">
        <v>154</v>
      </c>
      <c r="I194" s="42"/>
      <c r="J194" s="62">
        <f>J195</f>
        <v>1687.3</v>
      </c>
      <c r="K194" s="68"/>
      <c r="L194" s="64"/>
    </row>
    <row r="195" spans="1:12" ht="24.75" customHeight="1">
      <c r="A195" s="285" t="s">
        <v>155</v>
      </c>
      <c r="B195" s="286"/>
      <c r="C195" s="286"/>
      <c r="D195" s="287"/>
      <c r="E195" s="173" t="s">
        <v>259</v>
      </c>
      <c r="F195" s="410" t="s">
        <v>69</v>
      </c>
      <c r="G195" s="411"/>
      <c r="H195" s="71" t="s">
        <v>156</v>
      </c>
      <c r="I195" s="42"/>
      <c r="J195" s="62">
        <f>J196</f>
        <v>1687.3</v>
      </c>
      <c r="K195" s="68"/>
      <c r="L195" s="64"/>
    </row>
    <row r="196" spans="1:12" ht="27.75" customHeight="1">
      <c r="A196" s="371" t="s">
        <v>168</v>
      </c>
      <c r="B196" s="372"/>
      <c r="C196" s="372"/>
      <c r="D196" s="373"/>
      <c r="E196" s="173" t="s">
        <v>259</v>
      </c>
      <c r="F196" s="415" t="s">
        <v>69</v>
      </c>
      <c r="G196" s="416"/>
      <c r="H196" s="77">
        <v>9910400000</v>
      </c>
      <c r="I196" s="42"/>
      <c r="J196" s="62">
        <f>J197+J199</f>
        <v>1687.3</v>
      </c>
      <c r="K196" s="68"/>
      <c r="L196" s="64"/>
    </row>
    <row r="197" spans="1:12" ht="27.75" customHeight="1">
      <c r="A197" s="371" t="s">
        <v>202</v>
      </c>
      <c r="B197" s="372"/>
      <c r="C197" s="372"/>
      <c r="D197" s="373"/>
      <c r="E197" s="127" t="s">
        <v>259</v>
      </c>
      <c r="F197" s="415" t="s">
        <v>69</v>
      </c>
      <c r="G197" s="416"/>
      <c r="H197" s="77">
        <v>9910440110</v>
      </c>
      <c r="I197" s="42"/>
      <c r="J197" s="62">
        <f>J198</f>
        <v>1687.3</v>
      </c>
      <c r="K197" s="68"/>
      <c r="L197" s="64"/>
    </row>
    <row r="198" spans="1:12" ht="52.5" customHeight="1">
      <c r="A198" s="371" t="s">
        <v>94</v>
      </c>
      <c r="B198" s="372"/>
      <c r="C198" s="372"/>
      <c r="D198" s="373"/>
      <c r="E198" s="127" t="s">
        <v>259</v>
      </c>
      <c r="F198" s="415" t="s">
        <v>69</v>
      </c>
      <c r="G198" s="416"/>
      <c r="H198" s="77">
        <v>9910440110</v>
      </c>
      <c r="I198" s="77">
        <v>100</v>
      </c>
      <c r="J198" s="62">
        <v>1687.3</v>
      </c>
      <c r="K198" s="69"/>
      <c r="L198" s="65"/>
    </row>
    <row r="199" spans="1:12" ht="20.25" customHeight="1">
      <c r="A199" s="371" t="s">
        <v>164</v>
      </c>
      <c r="B199" s="372"/>
      <c r="C199" s="372"/>
      <c r="D199" s="373"/>
      <c r="E199" s="127" t="s">
        <v>259</v>
      </c>
      <c r="F199" s="415" t="s">
        <v>69</v>
      </c>
      <c r="G199" s="416"/>
      <c r="H199" s="77">
        <v>9910440190</v>
      </c>
      <c r="I199" s="152"/>
      <c r="J199" s="62">
        <f>J200+J201</f>
        <v>0</v>
      </c>
      <c r="K199" s="69"/>
      <c r="L199" s="65"/>
    </row>
    <row r="200" spans="1:12" ht="29.25" customHeight="1">
      <c r="A200" s="371" t="s">
        <v>96</v>
      </c>
      <c r="B200" s="372"/>
      <c r="C200" s="372"/>
      <c r="D200" s="373"/>
      <c r="E200" s="127" t="s">
        <v>259</v>
      </c>
      <c r="F200" s="415" t="s">
        <v>69</v>
      </c>
      <c r="G200" s="416"/>
      <c r="H200" s="77">
        <v>9910440190</v>
      </c>
      <c r="I200" s="152">
        <v>200</v>
      </c>
      <c r="J200" s="62">
        <v>0</v>
      </c>
      <c r="K200" s="69"/>
      <c r="L200" s="65"/>
    </row>
    <row r="201" spans="1:12" ht="18.75" customHeight="1">
      <c r="A201" s="371" t="s">
        <v>98</v>
      </c>
      <c r="B201" s="372"/>
      <c r="C201" s="372"/>
      <c r="D201" s="373"/>
      <c r="E201" s="127" t="s">
        <v>259</v>
      </c>
      <c r="F201" s="415" t="s">
        <v>69</v>
      </c>
      <c r="G201" s="416"/>
      <c r="H201" s="77">
        <v>9910440190</v>
      </c>
      <c r="I201" s="152">
        <v>800</v>
      </c>
      <c r="J201" s="62">
        <v>0</v>
      </c>
      <c r="K201" s="69"/>
      <c r="L201" s="65"/>
    </row>
    <row r="202" spans="1:12" ht="18.75" customHeight="1">
      <c r="A202" s="480" t="s">
        <v>209</v>
      </c>
      <c r="B202" s="481"/>
      <c r="C202" s="481"/>
      <c r="D202" s="482"/>
      <c r="E202" s="127" t="s">
        <v>259</v>
      </c>
      <c r="F202" s="418" t="s">
        <v>104</v>
      </c>
      <c r="G202" s="419"/>
      <c r="H202" s="168"/>
      <c r="I202" s="81"/>
      <c r="J202" s="61">
        <f>J205</f>
        <v>1.4</v>
      </c>
      <c r="K202" s="69"/>
      <c r="L202" s="65"/>
    </row>
    <row r="203" spans="1:12" ht="15.75" customHeight="1">
      <c r="A203" s="324" t="s">
        <v>153</v>
      </c>
      <c r="B203" s="325"/>
      <c r="C203" s="325"/>
      <c r="D203" s="167"/>
      <c r="E203" s="127" t="s">
        <v>259</v>
      </c>
      <c r="F203" s="410" t="s">
        <v>104</v>
      </c>
      <c r="G203" s="411"/>
      <c r="H203" s="71" t="s">
        <v>154</v>
      </c>
      <c r="I203" s="76"/>
      <c r="J203" s="62">
        <f>J204</f>
        <v>1.4</v>
      </c>
      <c r="K203" s="69"/>
      <c r="L203" s="65"/>
    </row>
    <row r="204" spans="1:12" ht="28.5" customHeight="1">
      <c r="A204" s="285" t="s">
        <v>155</v>
      </c>
      <c r="B204" s="286"/>
      <c r="C204" s="286"/>
      <c r="D204" s="287"/>
      <c r="E204" s="127" t="s">
        <v>259</v>
      </c>
      <c r="F204" s="410" t="s">
        <v>104</v>
      </c>
      <c r="G204" s="411"/>
      <c r="H204" s="71" t="s">
        <v>156</v>
      </c>
      <c r="I204" s="81"/>
      <c r="J204" s="62">
        <f>J205</f>
        <v>1.4</v>
      </c>
      <c r="K204" s="69"/>
      <c r="L204" s="65"/>
    </row>
    <row r="205" spans="1:12" ht="24.75" customHeight="1">
      <c r="A205" s="371" t="s">
        <v>168</v>
      </c>
      <c r="B205" s="372"/>
      <c r="C205" s="372"/>
      <c r="D205" s="373"/>
      <c r="E205" s="173" t="s">
        <v>259</v>
      </c>
      <c r="F205" s="410" t="s">
        <v>107</v>
      </c>
      <c r="G205" s="411"/>
      <c r="H205" s="77">
        <v>9910400000</v>
      </c>
      <c r="I205" s="161"/>
      <c r="J205" s="62">
        <f>J206</f>
        <v>1.4</v>
      </c>
      <c r="K205" s="69"/>
      <c r="L205" s="65"/>
    </row>
    <row r="206" spans="1:12" ht="17.25" customHeight="1">
      <c r="A206" s="371" t="s">
        <v>172</v>
      </c>
      <c r="B206" s="372"/>
      <c r="C206" s="372"/>
      <c r="D206" s="373"/>
      <c r="E206" s="173" t="s">
        <v>259</v>
      </c>
      <c r="F206" s="410" t="s">
        <v>107</v>
      </c>
      <c r="G206" s="411"/>
      <c r="H206" s="77">
        <v>9910440220</v>
      </c>
      <c r="I206" s="161"/>
      <c r="J206" s="62">
        <f>J207</f>
        <v>1.4</v>
      </c>
      <c r="K206" s="69"/>
      <c r="L206" s="65"/>
    </row>
    <row r="207" spans="1:12" ht="17.25" customHeight="1">
      <c r="A207" s="371" t="s">
        <v>103</v>
      </c>
      <c r="B207" s="372"/>
      <c r="C207" s="372"/>
      <c r="D207" s="373"/>
      <c r="E207" s="127" t="s">
        <v>259</v>
      </c>
      <c r="F207" s="410" t="s">
        <v>107</v>
      </c>
      <c r="G207" s="411"/>
      <c r="H207" s="77">
        <v>9910440220</v>
      </c>
      <c r="I207" s="161" t="s">
        <v>109</v>
      </c>
      <c r="J207" s="62">
        <v>1.4</v>
      </c>
      <c r="K207" s="69"/>
      <c r="L207" s="65"/>
    </row>
    <row r="208" spans="1:12" ht="26.25" customHeight="1">
      <c r="A208" s="480" t="s">
        <v>210</v>
      </c>
      <c r="B208" s="481"/>
      <c r="C208" s="481"/>
      <c r="D208" s="482"/>
      <c r="E208" s="127" t="s">
        <v>259</v>
      </c>
      <c r="F208" s="483" t="s">
        <v>85</v>
      </c>
      <c r="G208" s="483"/>
      <c r="H208" s="129"/>
      <c r="I208" s="55"/>
      <c r="J208" s="61">
        <f>J209</f>
        <v>114.8</v>
      </c>
      <c r="K208" s="68"/>
      <c r="L208" s="64"/>
    </row>
    <row r="209" spans="1:12" ht="18.75" customHeight="1">
      <c r="A209" s="382" t="s">
        <v>66</v>
      </c>
      <c r="B209" s="383"/>
      <c r="C209" s="383"/>
      <c r="D209" s="384"/>
      <c r="E209" s="127" t="s">
        <v>259</v>
      </c>
      <c r="F209" s="450" t="s">
        <v>86</v>
      </c>
      <c r="G209" s="450"/>
      <c r="H209" s="169"/>
      <c r="I209" s="57"/>
      <c r="J209" s="62">
        <f>J212</f>
        <v>114.8</v>
      </c>
      <c r="K209" s="70"/>
      <c r="L209" s="66"/>
    </row>
    <row r="210" spans="1:12" ht="15.75" customHeight="1">
      <c r="A210" s="324" t="s">
        <v>153</v>
      </c>
      <c r="B210" s="325"/>
      <c r="C210" s="325"/>
      <c r="D210" s="136"/>
      <c r="E210" s="127" t="s">
        <v>259</v>
      </c>
      <c r="F210" s="410" t="s">
        <v>86</v>
      </c>
      <c r="G210" s="411"/>
      <c r="H210" s="71" t="s">
        <v>154</v>
      </c>
      <c r="I210" s="57"/>
      <c r="J210" s="62">
        <f>J211</f>
        <v>114.8</v>
      </c>
      <c r="K210" s="70"/>
      <c r="L210" s="66"/>
    </row>
    <row r="211" spans="1:12" ht="27" customHeight="1">
      <c r="A211" s="398" t="s">
        <v>205</v>
      </c>
      <c r="B211" s="399"/>
      <c r="C211" s="399"/>
      <c r="D211" s="400"/>
      <c r="E211" s="173" t="s">
        <v>259</v>
      </c>
      <c r="F211" s="410" t="s">
        <v>86</v>
      </c>
      <c r="G211" s="411"/>
      <c r="H211" s="71" t="s">
        <v>175</v>
      </c>
      <c r="I211" s="57"/>
      <c r="J211" s="62">
        <f>J212</f>
        <v>114.8</v>
      </c>
      <c r="K211" s="70"/>
      <c r="L211" s="66"/>
    </row>
    <row r="212" spans="1:12" ht="26.25" customHeight="1">
      <c r="A212" s="371" t="s">
        <v>185</v>
      </c>
      <c r="B212" s="372"/>
      <c r="C212" s="372"/>
      <c r="D212" s="373"/>
      <c r="E212" s="127" t="s">
        <v>259</v>
      </c>
      <c r="F212" s="415" t="s">
        <v>86</v>
      </c>
      <c r="G212" s="416"/>
      <c r="H212" s="77">
        <v>9920300000</v>
      </c>
      <c r="I212" s="57"/>
      <c r="J212" s="62">
        <f>J213</f>
        <v>114.8</v>
      </c>
      <c r="K212" s="70"/>
      <c r="L212" s="66"/>
    </row>
    <row r="213" spans="1:12" ht="27" customHeight="1">
      <c r="A213" s="371" t="s">
        <v>187</v>
      </c>
      <c r="B213" s="372"/>
      <c r="C213" s="372"/>
      <c r="D213" s="373"/>
      <c r="E213" s="127" t="s">
        <v>259</v>
      </c>
      <c r="F213" s="450" t="s">
        <v>86</v>
      </c>
      <c r="G213" s="450"/>
      <c r="H213" s="71" t="s">
        <v>188</v>
      </c>
      <c r="I213" s="77"/>
      <c r="J213" s="62">
        <f>J214</f>
        <v>114.8</v>
      </c>
      <c r="K213" s="70"/>
      <c r="L213" s="66"/>
    </row>
    <row r="214" spans="1:12" ht="12.75">
      <c r="A214" s="378" t="s">
        <v>99</v>
      </c>
      <c r="B214" s="378"/>
      <c r="C214" s="378"/>
      <c r="D214" s="378"/>
      <c r="E214" s="127" t="s">
        <v>259</v>
      </c>
      <c r="F214" s="485">
        <v>1403</v>
      </c>
      <c r="G214" s="485"/>
      <c r="H214" s="77">
        <v>9920341040</v>
      </c>
      <c r="I214" s="77">
        <v>500</v>
      </c>
      <c r="J214" s="60">
        <v>114.8</v>
      </c>
      <c r="K214" s="66"/>
      <c r="L214" s="66"/>
    </row>
    <row r="215" spans="1:12" ht="12.75">
      <c r="A215" s="484" t="s">
        <v>62</v>
      </c>
      <c r="B215" s="484"/>
      <c r="C215" s="484"/>
      <c r="D215" s="484"/>
      <c r="E215" s="32"/>
      <c r="F215" s="483"/>
      <c r="G215" s="483"/>
      <c r="H215" s="127"/>
      <c r="I215" s="55"/>
      <c r="J215" s="58">
        <f>J192+J15</f>
        <v>53894.8</v>
      </c>
      <c r="K215" s="66"/>
      <c r="L215" s="66"/>
    </row>
    <row r="216" spans="1:12" ht="12.75" customHeight="1">
      <c r="A216" s="9"/>
      <c r="B216" s="9"/>
      <c r="C216" s="9"/>
      <c r="K216" s="26"/>
      <c r="L216" s="66"/>
    </row>
    <row r="217" spans="1:12" ht="12.75">
      <c r="A217" s="9"/>
      <c r="B217" s="9"/>
      <c r="C217" s="9"/>
      <c r="K217" s="26"/>
      <c r="L217" s="66"/>
    </row>
    <row r="218" spans="1:12" ht="12.75">
      <c r="A218" s="9"/>
      <c r="B218" s="9"/>
      <c r="C218" s="9"/>
      <c r="K218" s="26"/>
      <c r="L218" s="66"/>
    </row>
    <row r="219" spans="1:12" ht="12.75" customHeight="1">
      <c r="A219" s="9"/>
      <c r="B219" s="9"/>
      <c r="C219" s="9"/>
      <c r="K219" s="26"/>
      <c r="L219" s="66"/>
    </row>
    <row r="220" spans="1:12" ht="12.75">
      <c r="A220" s="9"/>
      <c r="B220" s="9"/>
      <c r="C220" s="11"/>
      <c r="H220" s="7"/>
      <c r="I220" s="7"/>
      <c r="J220" s="7"/>
      <c r="K220" s="7"/>
      <c r="L220" s="66"/>
    </row>
    <row r="221" spans="1:12" ht="12.75" customHeight="1">
      <c r="A221" s="14"/>
      <c r="B221" s="14"/>
      <c r="C221" s="14"/>
      <c r="D221" s="14"/>
      <c r="E221" s="14"/>
      <c r="F221" s="14"/>
      <c r="G221" s="14"/>
      <c r="H221" s="14"/>
      <c r="I221" s="14"/>
      <c r="J221" s="14"/>
      <c r="K221" s="14"/>
      <c r="L221" s="66"/>
    </row>
    <row r="222" spans="1:12" ht="12.75" customHeight="1">
      <c r="A222" s="14"/>
      <c r="B222" s="14"/>
      <c r="C222" s="14"/>
      <c r="D222" s="14"/>
      <c r="E222" s="14"/>
      <c r="F222" s="14"/>
      <c r="G222" s="14"/>
      <c r="H222" s="14"/>
      <c r="I222" s="14"/>
      <c r="J222" s="14"/>
      <c r="K222" s="14"/>
      <c r="L222" s="66"/>
    </row>
    <row r="223" spans="1:12" ht="12.75" customHeight="1">
      <c r="A223" s="14"/>
      <c r="B223" s="14"/>
      <c r="C223" s="14"/>
      <c r="D223" s="14"/>
      <c r="E223" s="14"/>
      <c r="F223" s="14"/>
      <c r="G223" s="14"/>
      <c r="H223" s="14"/>
      <c r="I223" s="14"/>
      <c r="J223" s="14"/>
      <c r="K223" s="14"/>
      <c r="L223" s="66"/>
    </row>
    <row r="224" spans="1:12" ht="12.75" customHeight="1">
      <c r="A224" s="14"/>
      <c r="B224" s="14"/>
      <c r="C224" s="14"/>
      <c r="D224" s="14"/>
      <c r="E224" s="14"/>
      <c r="F224" s="14"/>
      <c r="G224" s="14"/>
      <c r="H224" s="14"/>
      <c r="I224" s="14"/>
      <c r="J224" s="14"/>
      <c r="K224" s="14"/>
      <c r="L224" s="66"/>
    </row>
    <row r="225" spans="1:12" ht="12.75" customHeight="1">
      <c r="A225" s="14"/>
      <c r="B225" s="14"/>
      <c r="C225" s="14"/>
      <c r="D225" s="14"/>
      <c r="E225" s="14"/>
      <c r="F225" s="14"/>
      <c r="G225" s="14"/>
      <c r="H225" s="14"/>
      <c r="I225" s="14"/>
      <c r="J225" s="14"/>
      <c r="K225" s="14"/>
      <c r="L225" s="66"/>
    </row>
    <row r="226" spans="1:12" ht="12.75" customHeight="1">
      <c r="A226" s="14"/>
      <c r="B226" s="14"/>
      <c r="C226" s="14"/>
      <c r="D226" s="14"/>
      <c r="E226" s="14"/>
      <c r="F226" s="14"/>
      <c r="G226" s="14"/>
      <c r="H226" s="14"/>
      <c r="I226" s="14"/>
      <c r="J226" s="14"/>
      <c r="K226" s="14"/>
      <c r="L226" s="66"/>
    </row>
    <row r="227" spans="1:12" ht="12.75">
      <c r="A227" s="54"/>
      <c r="B227" s="54"/>
      <c r="C227" s="54"/>
      <c r="D227" s="54"/>
      <c r="E227" s="40"/>
      <c r="F227" s="72"/>
      <c r="G227" s="72"/>
      <c r="H227" s="73"/>
      <c r="I227" s="72"/>
      <c r="J227" s="66"/>
      <c r="K227" s="66"/>
      <c r="L227" s="66"/>
    </row>
    <row r="228" spans="1:12" ht="12.75">
      <c r="A228" s="54"/>
      <c r="B228" s="54"/>
      <c r="C228" s="54"/>
      <c r="D228" s="54"/>
      <c r="E228" s="40"/>
      <c r="F228" s="72"/>
      <c r="G228" s="72"/>
      <c r="H228" s="73"/>
      <c r="I228" s="72"/>
      <c r="J228" s="66"/>
      <c r="K228" s="66"/>
      <c r="L228" s="66"/>
    </row>
    <row r="229" spans="1:12" ht="12.75">
      <c r="A229" s="54"/>
      <c r="B229" s="54"/>
      <c r="C229" s="54"/>
      <c r="D229" s="54"/>
      <c r="E229" s="40"/>
      <c r="F229" s="72"/>
      <c r="G229" s="72"/>
      <c r="H229" s="73"/>
      <c r="I229" s="72"/>
      <c r="J229" s="66"/>
      <c r="K229" s="66"/>
      <c r="L229" s="66"/>
    </row>
    <row r="230" spans="1:12" ht="12.75" customHeight="1">
      <c r="A230" s="54"/>
      <c r="B230" s="54"/>
      <c r="C230" s="54"/>
      <c r="D230" s="54"/>
      <c r="E230" s="40"/>
      <c r="F230" s="72"/>
      <c r="G230" s="72"/>
      <c r="H230" s="73"/>
      <c r="I230" s="72"/>
      <c r="J230" s="66"/>
      <c r="K230" s="66"/>
      <c r="L230" s="66"/>
    </row>
    <row r="231" spans="1:12" ht="12.75">
      <c r="A231" s="54"/>
      <c r="B231" s="54"/>
      <c r="C231" s="54"/>
      <c r="D231" s="54"/>
      <c r="E231" s="40"/>
      <c r="F231" s="72"/>
      <c r="G231" s="72"/>
      <c r="H231" s="73"/>
      <c r="I231" s="72"/>
      <c r="J231" s="66"/>
      <c r="K231" s="66"/>
      <c r="L231" s="66"/>
    </row>
    <row r="232" spans="1:12" ht="12.75">
      <c r="A232" s="54"/>
      <c r="B232" s="54"/>
      <c r="C232" s="54"/>
      <c r="D232" s="54"/>
      <c r="E232" s="40"/>
      <c r="F232" s="72"/>
      <c r="G232" s="72"/>
      <c r="H232" s="73"/>
      <c r="I232" s="72"/>
      <c r="J232" s="66"/>
      <c r="K232" s="66"/>
      <c r="L232" s="66"/>
    </row>
    <row r="233" spans="1:12" ht="12.75" customHeight="1">
      <c r="A233" s="54"/>
      <c r="B233" s="54"/>
      <c r="C233" s="54"/>
      <c r="D233" s="54"/>
      <c r="E233" s="40"/>
      <c r="F233" s="72"/>
      <c r="G233" s="72"/>
      <c r="H233" s="73"/>
      <c r="I233" s="72"/>
      <c r="J233" s="66"/>
      <c r="K233" s="66"/>
      <c r="L233" s="66"/>
    </row>
    <row r="234" spans="1:12" ht="12.75" customHeight="1">
      <c r="A234" s="54"/>
      <c r="B234" s="54"/>
      <c r="C234" s="54"/>
      <c r="D234" s="54"/>
      <c r="E234" s="40"/>
      <c r="F234" s="72"/>
      <c r="G234" s="72"/>
      <c r="H234" s="73"/>
      <c r="I234" s="72"/>
      <c r="J234" s="66"/>
      <c r="K234" s="66"/>
      <c r="L234" s="66"/>
    </row>
    <row r="235" spans="1:12" ht="12.75" customHeight="1">
      <c r="A235" s="54"/>
      <c r="B235" s="54"/>
      <c r="C235" s="54"/>
      <c r="D235" s="54"/>
      <c r="E235" s="40"/>
      <c r="F235" s="72"/>
      <c r="G235" s="72"/>
      <c r="H235" s="73"/>
      <c r="I235" s="72"/>
      <c r="J235" s="66"/>
      <c r="K235" s="66"/>
      <c r="L235" s="66"/>
    </row>
    <row r="236" spans="1:12" ht="12.75">
      <c r="A236" s="54"/>
      <c r="B236" s="54"/>
      <c r="C236" s="54"/>
      <c r="D236" s="54"/>
      <c r="E236" s="40"/>
      <c r="F236" s="72"/>
      <c r="G236" s="72"/>
      <c r="H236" s="73"/>
      <c r="I236" s="72"/>
      <c r="J236" s="66"/>
      <c r="K236" s="66"/>
      <c r="L236" s="66"/>
    </row>
    <row r="237" spans="1:12" ht="12.75">
      <c r="A237" s="54"/>
      <c r="B237" s="54"/>
      <c r="C237" s="54"/>
      <c r="D237" s="54"/>
      <c r="E237" s="40"/>
      <c r="F237" s="72"/>
      <c r="G237" s="72"/>
      <c r="H237" s="73"/>
      <c r="I237" s="72"/>
      <c r="J237" s="66"/>
      <c r="K237" s="66"/>
      <c r="L237" s="66"/>
    </row>
    <row r="238" spans="1:12" ht="12.75">
      <c r="A238" s="54"/>
      <c r="B238" s="54"/>
      <c r="C238" s="54"/>
      <c r="D238" s="54"/>
      <c r="E238" s="40"/>
      <c r="F238" s="72"/>
      <c r="G238" s="72"/>
      <c r="H238" s="73"/>
      <c r="I238" s="72"/>
      <c r="J238" s="66"/>
      <c r="K238" s="66"/>
      <c r="L238" s="66"/>
    </row>
    <row r="239" spans="1:12" ht="12.75">
      <c r="A239" s="54"/>
      <c r="B239" s="54"/>
      <c r="C239" s="54"/>
      <c r="D239" s="54"/>
      <c r="E239" s="40"/>
      <c r="F239" s="72"/>
      <c r="G239" s="72"/>
      <c r="H239" s="73"/>
      <c r="I239" s="72"/>
      <c r="J239" s="66"/>
      <c r="K239" s="66"/>
      <c r="L239" s="66"/>
    </row>
    <row r="240" spans="1:12" ht="12.75">
      <c r="A240" s="54"/>
      <c r="B240" s="54"/>
      <c r="C240" s="54"/>
      <c r="D240" s="54"/>
      <c r="E240" s="40"/>
      <c r="F240" s="72"/>
      <c r="G240" s="72"/>
      <c r="H240" s="73"/>
      <c r="I240" s="72"/>
      <c r="J240" s="66"/>
      <c r="K240" s="66"/>
      <c r="L240" s="66"/>
    </row>
    <row r="241" spans="1:12" ht="12.75" customHeight="1">
      <c r="A241" s="54"/>
      <c r="B241" s="54"/>
      <c r="C241" s="54"/>
      <c r="D241" s="54"/>
      <c r="E241" s="40"/>
      <c r="F241" s="72"/>
      <c r="G241" s="72"/>
      <c r="H241" s="73"/>
      <c r="I241" s="72"/>
      <c r="J241" s="66"/>
      <c r="K241" s="66"/>
      <c r="L241" s="66"/>
    </row>
    <row r="242" spans="1:12" ht="12.75">
      <c r="A242" s="54"/>
      <c r="B242" s="54"/>
      <c r="C242" s="54"/>
      <c r="D242" s="54"/>
      <c r="E242" s="40"/>
      <c r="F242" s="72"/>
      <c r="G242" s="72"/>
      <c r="H242" s="73"/>
      <c r="I242" s="72"/>
      <c r="J242" s="66"/>
      <c r="K242" s="66"/>
      <c r="L242" s="66"/>
    </row>
    <row r="243" spans="1:12" ht="12.75" customHeight="1">
      <c r="A243" s="54"/>
      <c r="B243" s="54"/>
      <c r="C243" s="54"/>
      <c r="D243" s="54"/>
      <c r="E243" s="40"/>
      <c r="F243" s="72"/>
      <c r="G243" s="72"/>
      <c r="H243" s="73"/>
      <c r="I243" s="72"/>
      <c r="J243" s="66"/>
      <c r="K243" s="66"/>
      <c r="L243" s="66"/>
    </row>
    <row r="244" spans="1:12" ht="12.75">
      <c r="A244" s="54"/>
      <c r="B244" s="54"/>
      <c r="C244" s="54"/>
      <c r="D244" s="54"/>
      <c r="E244" s="40"/>
      <c r="F244" s="72"/>
      <c r="G244" s="72"/>
      <c r="H244" s="73"/>
      <c r="I244" s="72"/>
      <c r="J244" s="66"/>
      <c r="K244" s="66"/>
      <c r="L244" s="66"/>
    </row>
    <row r="245" spans="1:12" ht="12.75" customHeight="1">
      <c r="A245" s="54"/>
      <c r="B245" s="54"/>
      <c r="C245" s="54"/>
      <c r="D245" s="54"/>
      <c r="E245" s="40"/>
      <c r="F245" s="72"/>
      <c r="G245" s="72"/>
      <c r="H245" s="73"/>
      <c r="I245" s="72"/>
      <c r="J245" s="66"/>
      <c r="K245" s="66"/>
      <c r="L245" s="66"/>
    </row>
    <row r="246" spans="1:12" ht="12.75">
      <c r="A246" s="54"/>
      <c r="B246" s="54"/>
      <c r="C246" s="54"/>
      <c r="D246" s="54"/>
      <c r="E246" s="40"/>
      <c r="F246" s="72"/>
      <c r="G246" s="72"/>
      <c r="H246" s="73"/>
      <c r="I246" s="72"/>
      <c r="J246" s="66"/>
      <c r="K246" s="66"/>
      <c r="L246" s="66"/>
    </row>
    <row r="247" spans="1:12" ht="12.75">
      <c r="A247" s="54"/>
      <c r="B247" s="54"/>
      <c r="C247" s="54"/>
      <c r="D247" s="54"/>
      <c r="E247" s="40"/>
      <c r="F247" s="72"/>
      <c r="G247" s="72"/>
      <c r="H247" s="73"/>
      <c r="I247" s="72"/>
      <c r="J247" s="66"/>
      <c r="K247" s="66"/>
      <c r="L247" s="66"/>
    </row>
    <row r="248" spans="1:12" ht="12.75">
      <c r="A248" s="54"/>
      <c r="B248" s="54"/>
      <c r="C248" s="54"/>
      <c r="D248" s="54"/>
      <c r="E248" s="40"/>
      <c r="F248" s="72"/>
      <c r="G248" s="72"/>
      <c r="H248" s="73"/>
      <c r="I248" s="72"/>
      <c r="J248" s="66"/>
      <c r="K248" s="66"/>
      <c r="L248" s="66"/>
    </row>
    <row r="249" spans="1:12" ht="12.75" customHeight="1">
      <c r="A249" s="54"/>
      <c r="B249" s="54"/>
      <c r="C249" s="54"/>
      <c r="D249" s="54"/>
      <c r="E249" s="40"/>
      <c r="F249" s="72"/>
      <c r="G249" s="72"/>
      <c r="H249" s="73"/>
      <c r="I249" s="72"/>
      <c r="J249" s="66"/>
      <c r="K249" s="66"/>
      <c r="L249" s="66"/>
    </row>
    <row r="250" spans="1:12" ht="12.75">
      <c r="A250" s="54"/>
      <c r="B250" s="54"/>
      <c r="C250" s="54"/>
      <c r="D250" s="54"/>
      <c r="E250" s="40"/>
      <c r="F250" s="72"/>
      <c r="G250" s="72"/>
      <c r="H250" s="73"/>
      <c r="I250" s="72"/>
      <c r="J250" s="66"/>
      <c r="K250" s="66"/>
      <c r="L250" s="66"/>
    </row>
    <row r="251" spans="1:12" ht="12.75">
      <c r="A251" s="54"/>
      <c r="B251" s="54"/>
      <c r="C251" s="54"/>
      <c r="D251" s="54"/>
      <c r="E251" s="40"/>
      <c r="F251" s="72"/>
      <c r="G251" s="72"/>
      <c r="H251" s="73"/>
      <c r="I251" s="72"/>
      <c r="J251" s="66"/>
      <c r="K251" s="66"/>
      <c r="L251" s="66"/>
    </row>
    <row r="252" spans="1:12" ht="12.75">
      <c r="A252" s="54"/>
      <c r="B252" s="54"/>
      <c r="C252" s="54"/>
      <c r="D252" s="54"/>
      <c r="E252" s="40"/>
      <c r="F252" s="72"/>
      <c r="G252" s="72"/>
      <c r="H252" s="73"/>
      <c r="I252" s="72"/>
      <c r="J252" s="66"/>
      <c r="K252" s="66"/>
      <c r="L252" s="66"/>
    </row>
    <row r="253" spans="1:12" ht="12.75">
      <c r="A253" s="54"/>
      <c r="B253" s="54"/>
      <c r="C253" s="54"/>
      <c r="D253" s="54"/>
      <c r="E253" s="40"/>
      <c r="F253" s="72"/>
      <c r="G253" s="72"/>
      <c r="H253" s="73"/>
      <c r="I253" s="72"/>
      <c r="J253" s="66"/>
      <c r="K253" s="66"/>
      <c r="L253" s="66"/>
    </row>
    <row r="254" spans="1:12" ht="12.75">
      <c r="A254" s="54"/>
      <c r="B254" s="54"/>
      <c r="C254" s="54"/>
      <c r="D254" s="54"/>
      <c r="E254" s="40"/>
      <c r="F254" s="72"/>
      <c r="G254" s="72"/>
      <c r="H254" s="73"/>
      <c r="I254" s="72"/>
      <c r="J254" s="66"/>
      <c r="K254" s="66"/>
      <c r="L254" s="66"/>
    </row>
    <row r="255" spans="1:12" ht="12.75">
      <c r="A255" s="54"/>
      <c r="B255" s="54"/>
      <c r="C255" s="54"/>
      <c r="D255" s="54"/>
      <c r="E255" s="40"/>
      <c r="F255" s="72"/>
      <c r="G255" s="72"/>
      <c r="H255" s="73"/>
      <c r="I255" s="72"/>
      <c r="J255" s="66"/>
      <c r="K255" s="66"/>
      <c r="L255" s="66"/>
    </row>
    <row r="256" spans="1:12" ht="12.75">
      <c r="A256" s="54"/>
      <c r="B256" s="54"/>
      <c r="C256" s="54"/>
      <c r="D256" s="54"/>
      <c r="E256" s="40"/>
      <c r="F256" s="72"/>
      <c r="G256" s="72"/>
      <c r="H256" s="73"/>
      <c r="I256" s="72"/>
      <c r="J256" s="66"/>
      <c r="K256" s="66"/>
      <c r="L256" s="66"/>
    </row>
    <row r="257" spans="1:12" ht="12.75">
      <c r="A257" s="54"/>
      <c r="B257" s="54"/>
      <c r="C257" s="54"/>
      <c r="D257" s="54"/>
      <c r="E257" s="40"/>
      <c r="F257" s="72"/>
      <c r="G257" s="72"/>
      <c r="H257" s="73"/>
      <c r="I257" s="72"/>
      <c r="J257" s="66"/>
      <c r="K257" s="66"/>
      <c r="L257" s="66"/>
    </row>
    <row r="258" spans="1:12" ht="12.75">
      <c r="A258" s="54"/>
      <c r="B258" s="54"/>
      <c r="C258" s="54"/>
      <c r="D258" s="54"/>
      <c r="E258" s="40"/>
      <c r="F258" s="72"/>
      <c r="G258" s="72"/>
      <c r="H258" s="73"/>
      <c r="I258" s="72"/>
      <c r="J258" s="66"/>
      <c r="K258" s="66"/>
      <c r="L258" s="66"/>
    </row>
    <row r="259" spans="1:12" ht="12.75">
      <c r="A259" s="54"/>
      <c r="B259" s="54"/>
      <c r="C259" s="54"/>
      <c r="D259" s="54"/>
      <c r="E259" s="40"/>
      <c r="F259" s="72"/>
      <c r="G259" s="72"/>
      <c r="H259" s="73"/>
      <c r="I259" s="72"/>
      <c r="J259" s="66"/>
      <c r="K259" s="66"/>
      <c r="L259" s="66"/>
    </row>
    <row r="260" spans="1:12" ht="12.75">
      <c r="A260" s="54"/>
      <c r="B260" s="54"/>
      <c r="C260" s="54"/>
      <c r="D260" s="54"/>
      <c r="E260" s="40"/>
      <c r="F260" s="72"/>
      <c r="G260" s="72"/>
      <c r="H260" s="73"/>
      <c r="I260" s="72"/>
      <c r="J260" s="66"/>
      <c r="K260" s="66"/>
      <c r="L260" s="66"/>
    </row>
    <row r="261" spans="1:12" ht="12.75">
      <c r="A261" s="54"/>
      <c r="B261" s="54"/>
      <c r="C261" s="54"/>
      <c r="D261" s="54"/>
      <c r="E261" s="40"/>
      <c r="F261" s="72"/>
      <c r="G261" s="72"/>
      <c r="H261" s="73"/>
      <c r="I261" s="72"/>
      <c r="J261" s="66"/>
      <c r="K261" s="66"/>
      <c r="L261" s="66"/>
    </row>
    <row r="262" spans="1:12" ht="12.75">
      <c r="A262" s="54"/>
      <c r="B262" s="54"/>
      <c r="C262" s="54"/>
      <c r="D262" s="54"/>
      <c r="E262" s="40"/>
      <c r="F262" s="72"/>
      <c r="G262" s="72"/>
      <c r="H262" s="73"/>
      <c r="I262" s="72"/>
      <c r="J262" s="66"/>
      <c r="K262" s="66"/>
      <c r="L262" s="66"/>
    </row>
    <row r="263" spans="1:12" ht="12.75">
      <c r="A263" s="54"/>
      <c r="B263" s="54"/>
      <c r="C263" s="54"/>
      <c r="D263" s="54"/>
      <c r="E263" s="40"/>
      <c r="F263" s="72"/>
      <c r="G263" s="72"/>
      <c r="H263" s="73"/>
      <c r="I263" s="72"/>
      <c r="J263" s="66"/>
      <c r="K263" s="66"/>
      <c r="L263" s="66"/>
    </row>
    <row r="264" spans="1:12" ht="12.75">
      <c r="A264" s="54"/>
      <c r="B264" s="54"/>
      <c r="C264" s="54"/>
      <c r="D264" s="54"/>
      <c r="E264" s="40"/>
      <c r="F264" s="72"/>
      <c r="G264" s="72"/>
      <c r="H264" s="73"/>
      <c r="I264" s="72"/>
      <c r="J264" s="66"/>
      <c r="K264" s="66"/>
      <c r="L264" s="66"/>
    </row>
    <row r="265" spans="1:12" ht="12.75">
      <c r="A265" s="54"/>
      <c r="B265" s="54"/>
      <c r="C265" s="54"/>
      <c r="D265" s="54"/>
      <c r="E265" s="40"/>
      <c r="F265" s="72"/>
      <c r="G265" s="72"/>
      <c r="H265" s="73"/>
      <c r="I265" s="72"/>
      <c r="J265" s="66"/>
      <c r="K265" s="66"/>
      <c r="L265" s="66"/>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1"/>
      <c r="B268" s="1"/>
      <c r="C268" s="1"/>
      <c r="D268" s="1"/>
      <c r="E268" s="1"/>
      <c r="F268" s="1"/>
      <c r="G268" s="1"/>
      <c r="H268" s="1"/>
      <c r="I268" s="1"/>
      <c r="J268" s="1"/>
      <c r="K268" s="1"/>
      <c r="L268" s="1"/>
    </row>
    <row r="269" spans="1:12" ht="12.75">
      <c r="A269" s="1"/>
      <c r="B269" s="1"/>
      <c r="C269" s="1"/>
      <c r="D269" s="1"/>
      <c r="E269" s="1"/>
      <c r="F269" s="1"/>
      <c r="G269" s="1"/>
      <c r="H269" s="1"/>
      <c r="I269" s="1"/>
      <c r="J269" s="1"/>
      <c r="K269" s="1"/>
      <c r="L269" s="1"/>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1"/>
      <c r="B272" s="1"/>
      <c r="C272" s="1"/>
      <c r="D272" s="1"/>
      <c r="E272" s="1"/>
      <c r="F272" s="1"/>
      <c r="G272" s="1"/>
      <c r="H272" s="1"/>
      <c r="I272" s="1"/>
      <c r="J272" s="1"/>
      <c r="K272" s="1"/>
      <c r="L272" s="1"/>
    </row>
    <row r="273" spans="1:12" ht="12.75">
      <c r="A273" s="1"/>
      <c r="B273" s="1"/>
      <c r="C273" s="1"/>
      <c r="D273" s="1"/>
      <c r="E273" s="1"/>
      <c r="F273" s="1"/>
      <c r="G273" s="1"/>
      <c r="H273" s="1"/>
      <c r="I273" s="1"/>
      <c r="J273" s="1"/>
      <c r="K273" s="1"/>
      <c r="L273" s="1"/>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1"/>
      <c r="B276" s="1"/>
      <c r="C276" s="1"/>
      <c r="D276" s="1"/>
      <c r="E276" s="1"/>
      <c r="F276" s="1"/>
      <c r="G276" s="1"/>
      <c r="H276" s="1"/>
      <c r="I276" s="1"/>
      <c r="J276" s="1"/>
      <c r="K276" s="1"/>
      <c r="L276" s="1"/>
    </row>
    <row r="277" spans="1:12" ht="12.75">
      <c r="A277" s="1"/>
      <c r="B277" s="1"/>
      <c r="C277" s="1"/>
      <c r="D277" s="1"/>
      <c r="E277" s="1"/>
      <c r="F277" s="1"/>
      <c r="G277" s="1"/>
      <c r="H277" s="1"/>
      <c r="I277" s="1"/>
      <c r="J277" s="1"/>
      <c r="K277" s="1"/>
      <c r="L277" s="1"/>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1"/>
      <c r="B280" s="1"/>
      <c r="C280" s="1"/>
      <c r="D280" s="1"/>
      <c r="E280" s="1"/>
      <c r="F280" s="1"/>
      <c r="G280" s="1"/>
      <c r="H280" s="1"/>
      <c r="I280" s="1"/>
      <c r="J280" s="1"/>
      <c r="K280" s="1"/>
      <c r="L280" s="1"/>
    </row>
    <row r="281" spans="1:12" ht="12.75">
      <c r="A281" s="1"/>
      <c r="B281" s="1"/>
      <c r="C281" s="1"/>
      <c r="D281" s="1"/>
      <c r="E281" s="1"/>
      <c r="F281" s="1"/>
      <c r="G281" s="1"/>
      <c r="H281" s="1"/>
      <c r="I281" s="1"/>
      <c r="J281" s="1"/>
      <c r="K281" s="1"/>
      <c r="L281" s="1"/>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1"/>
      <c r="B284" s="1"/>
      <c r="C284" s="1"/>
      <c r="D284" s="1"/>
      <c r="E284" s="1"/>
      <c r="F284" s="1"/>
      <c r="G284" s="1"/>
      <c r="H284" s="1"/>
      <c r="I284" s="1"/>
      <c r="J284" s="1"/>
      <c r="K284" s="1"/>
      <c r="L284" s="1"/>
    </row>
    <row r="285" spans="1:12" ht="12.75">
      <c r="A285" s="1"/>
      <c r="B285" s="1"/>
      <c r="C285" s="1"/>
      <c r="D285" s="1"/>
      <c r="E285" s="1"/>
      <c r="F285" s="1"/>
      <c r="G285" s="1"/>
      <c r="H285" s="1"/>
      <c r="I285" s="1"/>
      <c r="J285" s="1"/>
      <c r="K285" s="1"/>
      <c r="L285" s="1"/>
    </row>
    <row r="286" spans="1:12" ht="12.75">
      <c r="A286" s="1"/>
      <c r="B286" s="1"/>
      <c r="C286" s="1"/>
      <c r="D286" s="1"/>
      <c r="E286" s="1"/>
      <c r="F286" s="1"/>
      <c r="G286" s="1"/>
      <c r="H286" s="1"/>
      <c r="I286" s="1"/>
      <c r="J286" s="1"/>
      <c r="K286" s="1"/>
      <c r="L286" s="1"/>
    </row>
    <row r="287" spans="1:12" ht="12.75">
      <c r="A287" s="1"/>
      <c r="B287" s="1"/>
      <c r="C287" s="1"/>
      <c r="D287" s="1"/>
      <c r="E287" s="1"/>
      <c r="F287" s="1"/>
      <c r="G287" s="1"/>
      <c r="H287" s="1"/>
      <c r="I287" s="1"/>
      <c r="J287" s="1"/>
      <c r="K287" s="1"/>
      <c r="L287" s="1"/>
    </row>
    <row r="288" spans="1:12" ht="12.75">
      <c r="A288" s="1"/>
      <c r="B288" s="1"/>
      <c r="C288" s="1"/>
      <c r="D288" s="1"/>
      <c r="E288" s="1"/>
      <c r="F288" s="1"/>
      <c r="G288" s="1"/>
      <c r="H288" s="1"/>
      <c r="I288" s="1"/>
      <c r="J288" s="1"/>
      <c r="K288" s="1"/>
      <c r="L288" s="1"/>
    </row>
    <row r="289" spans="1:12" ht="12.75">
      <c r="A289" s="1"/>
      <c r="B289" s="1"/>
      <c r="C289" s="1"/>
      <c r="D289" s="1"/>
      <c r="E289" s="1"/>
      <c r="F289" s="1"/>
      <c r="G289" s="1"/>
      <c r="H289" s="1"/>
      <c r="I289" s="1"/>
      <c r="J289" s="1"/>
      <c r="K289" s="1"/>
      <c r="L289" s="1"/>
    </row>
    <row r="290" spans="1:12" ht="12.75">
      <c r="A290" s="1"/>
      <c r="B290" s="1"/>
      <c r="C290" s="1"/>
      <c r="D290" s="1"/>
      <c r="E290" s="1"/>
      <c r="F290" s="1"/>
      <c r="G290" s="1"/>
      <c r="H290" s="1"/>
      <c r="I290" s="1"/>
      <c r="J290" s="1"/>
      <c r="K290" s="1"/>
      <c r="L290" s="1"/>
    </row>
  </sheetData>
  <sheetProtection/>
  <mergeCells count="380">
    <mergeCell ref="A93:D93"/>
    <mergeCell ref="A95:D95"/>
    <mergeCell ref="A96:D96"/>
    <mergeCell ref="F93:G93"/>
    <mergeCell ref="F95:G95"/>
    <mergeCell ref="F96:G96"/>
    <mergeCell ref="A94:D94"/>
    <mergeCell ref="F94:G94"/>
    <mergeCell ref="A114:D114"/>
    <mergeCell ref="A115:D115"/>
    <mergeCell ref="F114:G114"/>
    <mergeCell ref="F115:G115"/>
    <mergeCell ref="A116:D116"/>
    <mergeCell ref="F116:G116"/>
    <mergeCell ref="A117:D117"/>
    <mergeCell ref="F117:G117"/>
    <mergeCell ref="A118:D118"/>
    <mergeCell ref="F111:G111"/>
    <mergeCell ref="F112:G112"/>
    <mergeCell ref="F113:G113"/>
    <mergeCell ref="F118:G118"/>
    <mergeCell ref="A113:D113"/>
    <mergeCell ref="A112:D112"/>
    <mergeCell ref="A111:D111"/>
    <mergeCell ref="A158:D158"/>
    <mergeCell ref="A157:D157"/>
    <mergeCell ref="A156:D156"/>
    <mergeCell ref="A154:D154"/>
    <mergeCell ref="A155:D155"/>
    <mergeCell ref="F154:G154"/>
    <mergeCell ref="F155:G155"/>
    <mergeCell ref="F156:G156"/>
    <mergeCell ref="F157:G157"/>
    <mergeCell ref="F158:G158"/>
    <mergeCell ref="F177:G177"/>
    <mergeCell ref="F178:G178"/>
    <mergeCell ref="F147:G147"/>
    <mergeCell ref="F148:G148"/>
    <mergeCell ref="A143:D143"/>
    <mergeCell ref="F143:G143"/>
    <mergeCell ref="A152:D152"/>
    <mergeCell ref="A153:D153"/>
    <mergeCell ref="F149:G149"/>
    <mergeCell ref="F150:G150"/>
    <mergeCell ref="A179:D179"/>
    <mergeCell ref="A180:D180"/>
    <mergeCell ref="A170:D170"/>
    <mergeCell ref="A171:D171"/>
    <mergeCell ref="A175:D175"/>
    <mergeCell ref="A146:D146"/>
    <mergeCell ref="A147:D147"/>
    <mergeCell ref="A149:D149"/>
    <mergeCell ref="A150:D150"/>
    <mergeCell ref="A151:D151"/>
    <mergeCell ref="F125:G125"/>
    <mergeCell ref="A128:D128"/>
    <mergeCell ref="F128:G128"/>
    <mergeCell ref="A144:D144"/>
    <mergeCell ref="A145:D145"/>
    <mergeCell ref="F144:G144"/>
    <mergeCell ref="F145:G145"/>
    <mergeCell ref="A129:D129"/>
    <mergeCell ref="A133:D133"/>
    <mergeCell ref="F129:G129"/>
    <mergeCell ref="A106:D106"/>
    <mergeCell ref="A107:D107"/>
    <mergeCell ref="A108:D108"/>
    <mergeCell ref="F108:G108"/>
    <mergeCell ref="F107:G107"/>
    <mergeCell ref="F106:G106"/>
    <mergeCell ref="F133:G133"/>
    <mergeCell ref="A130:D130"/>
    <mergeCell ref="A132:D132"/>
    <mergeCell ref="F130:G130"/>
    <mergeCell ref="F132:G132"/>
    <mergeCell ref="A131:D131"/>
    <mergeCell ref="F131:G131"/>
    <mergeCell ref="A102:D102"/>
    <mergeCell ref="A103:D103"/>
    <mergeCell ref="A104:D104"/>
    <mergeCell ref="A105:D105"/>
    <mergeCell ref="A109:D109"/>
    <mergeCell ref="F102:G102"/>
    <mergeCell ref="F103:G103"/>
    <mergeCell ref="F104:G104"/>
    <mergeCell ref="F105:G105"/>
    <mergeCell ref="F109:G109"/>
    <mergeCell ref="A98:D98"/>
    <mergeCell ref="A99:D99"/>
    <mergeCell ref="A100:D100"/>
    <mergeCell ref="A101:D101"/>
    <mergeCell ref="A110:D110"/>
    <mergeCell ref="F98:G98"/>
    <mergeCell ref="F99:G99"/>
    <mergeCell ref="F100:G100"/>
    <mergeCell ref="F101:G101"/>
    <mergeCell ref="F110:G110"/>
    <mergeCell ref="A215:D215"/>
    <mergeCell ref="F215:G215"/>
    <mergeCell ref="A213:D213"/>
    <mergeCell ref="F213:G213"/>
    <mergeCell ref="A214:D214"/>
    <mergeCell ref="F214:G214"/>
    <mergeCell ref="A212:D212"/>
    <mergeCell ref="F212:G212"/>
    <mergeCell ref="A208:D208"/>
    <mergeCell ref="F208:G208"/>
    <mergeCell ref="A209:D209"/>
    <mergeCell ref="F209:G209"/>
    <mergeCell ref="A207:D207"/>
    <mergeCell ref="F207:G207"/>
    <mergeCell ref="H5:K5"/>
    <mergeCell ref="H3:K3"/>
    <mergeCell ref="H4:K4"/>
    <mergeCell ref="F174:G174"/>
    <mergeCell ref="A127:D127"/>
    <mergeCell ref="F127:G127"/>
    <mergeCell ref="A120:D120"/>
    <mergeCell ref="F120:G120"/>
    <mergeCell ref="F203:G203"/>
    <mergeCell ref="A204:D204"/>
    <mergeCell ref="F204:G204"/>
    <mergeCell ref="F210:G210"/>
    <mergeCell ref="A211:D211"/>
    <mergeCell ref="F211:G211"/>
    <mergeCell ref="A205:D205"/>
    <mergeCell ref="F205:G205"/>
    <mergeCell ref="A206:D206"/>
    <mergeCell ref="F206:G206"/>
    <mergeCell ref="A200:D200"/>
    <mergeCell ref="F200:G200"/>
    <mergeCell ref="A201:D201"/>
    <mergeCell ref="F201:G201"/>
    <mergeCell ref="A202:D202"/>
    <mergeCell ref="F202:G202"/>
    <mergeCell ref="A198:D198"/>
    <mergeCell ref="F198:G198"/>
    <mergeCell ref="A199:D199"/>
    <mergeCell ref="F199:G199"/>
    <mergeCell ref="F194:G194"/>
    <mergeCell ref="A195:D195"/>
    <mergeCell ref="F195:G195"/>
    <mergeCell ref="A196:D196"/>
    <mergeCell ref="F196:G196"/>
    <mergeCell ref="A194:C194"/>
    <mergeCell ref="F193:G193"/>
    <mergeCell ref="A161:D161"/>
    <mergeCell ref="F161:G161"/>
    <mergeCell ref="F169:G169"/>
    <mergeCell ref="F168:G168"/>
    <mergeCell ref="A168:D168"/>
    <mergeCell ref="A162:D162"/>
    <mergeCell ref="F162:G162"/>
    <mergeCell ref="A169:D169"/>
    <mergeCell ref="A172:D172"/>
    <mergeCell ref="F121:G121"/>
    <mergeCell ref="A122:D122"/>
    <mergeCell ref="F122:G122"/>
    <mergeCell ref="F126:G126"/>
    <mergeCell ref="A123:D123"/>
    <mergeCell ref="F123:G123"/>
    <mergeCell ref="A124:D124"/>
    <mergeCell ref="A121:D121"/>
    <mergeCell ref="A126:D126"/>
    <mergeCell ref="A125:D125"/>
    <mergeCell ref="F124:G124"/>
    <mergeCell ref="K88:K90"/>
    <mergeCell ref="L88:L90"/>
    <mergeCell ref="A92:D92"/>
    <mergeCell ref="A119:D119"/>
    <mergeCell ref="F119:G119"/>
    <mergeCell ref="F92:G92"/>
    <mergeCell ref="A97:D97"/>
    <mergeCell ref="F97:G97"/>
    <mergeCell ref="A88:D90"/>
    <mergeCell ref="I88:I90"/>
    <mergeCell ref="J88:J90"/>
    <mergeCell ref="A86:D86"/>
    <mergeCell ref="F86:G86"/>
    <mergeCell ref="A87:D87"/>
    <mergeCell ref="F87:G87"/>
    <mergeCell ref="E90:E91"/>
    <mergeCell ref="A91:D91"/>
    <mergeCell ref="F91:G91"/>
    <mergeCell ref="F88:G90"/>
    <mergeCell ref="H88:H90"/>
    <mergeCell ref="F85:G85"/>
    <mergeCell ref="E62:E63"/>
    <mergeCell ref="E70:E71"/>
    <mergeCell ref="E78:E79"/>
    <mergeCell ref="E66:E67"/>
    <mergeCell ref="E68:E69"/>
    <mergeCell ref="E72:E73"/>
    <mergeCell ref="A55:D55"/>
    <mergeCell ref="F58:G58"/>
    <mergeCell ref="A63:D65"/>
    <mergeCell ref="A59:D60"/>
    <mergeCell ref="F59:G60"/>
    <mergeCell ref="H59:H60"/>
    <mergeCell ref="A56:D56"/>
    <mergeCell ref="F56:G56"/>
    <mergeCell ref="A57:D57"/>
    <mergeCell ref="F57:G57"/>
    <mergeCell ref="A49:D49"/>
    <mergeCell ref="F42:G42"/>
    <mergeCell ref="A38:D38"/>
    <mergeCell ref="F38:G38"/>
    <mergeCell ref="A39:D39"/>
    <mergeCell ref="F39:G39"/>
    <mergeCell ref="A40:D40"/>
    <mergeCell ref="F40:G40"/>
    <mergeCell ref="A41:D41"/>
    <mergeCell ref="F41:G41"/>
    <mergeCell ref="K35:K36"/>
    <mergeCell ref="L35:L36"/>
    <mergeCell ref="A37:D37"/>
    <mergeCell ref="F37:G37"/>
    <mergeCell ref="I35:I36"/>
    <mergeCell ref="A35:D35"/>
    <mergeCell ref="L20:L21"/>
    <mergeCell ref="A21:D21"/>
    <mergeCell ref="F21:G21"/>
    <mergeCell ref="E21:E22"/>
    <mergeCell ref="A22:D22"/>
    <mergeCell ref="F22:G22"/>
    <mergeCell ref="A20:D20"/>
    <mergeCell ref="A23:D23"/>
    <mergeCell ref="I13:J13"/>
    <mergeCell ref="A84:D84"/>
    <mergeCell ref="F84:G84"/>
    <mergeCell ref="A61:D61"/>
    <mergeCell ref="E15:E16"/>
    <mergeCell ref="F15:G16"/>
    <mergeCell ref="F17:G17"/>
    <mergeCell ref="A52:D52"/>
    <mergeCell ref="F52:G52"/>
    <mergeCell ref="K15:K16"/>
    <mergeCell ref="A7:K12"/>
    <mergeCell ref="A14:D14"/>
    <mergeCell ref="F14:G14"/>
    <mergeCell ref="F18:G18"/>
    <mergeCell ref="F20:G20"/>
    <mergeCell ref="A15:D16"/>
    <mergeCell ref="A18:D18"/>
    <mergeCell ref="J15:J16"/>
    <mergeCell ref="K20:K21"/>
    <mergeCell ref="A44:D44"/>
    <mergeCell ref="A24:D24"/>
    <mergeCell ref="F26:G26"/>
    <mergeCell ref="F27:G27"/>
    <mergeCell ref="A47:D47"/>
    <mergeCell ref="A25:D25"/>
    <mergeCell ref="A26:D26"/>
    <mergeCell ref="A27:D27"/>
    <mergeCell ref="F25:G25"/>
    <mergeCell ref="A42:D42"/>
    <mergeCell ref="F23:G23"/>
    <mergeCell ref="F35:G36"/>
    <mergeCell ref="F24:G24"/>
    <mergeCell ref="I59:I60"/>
    <mergeCell ref="J59:J60"/>
    <mergeCell ref="L15:L16"/>
    <mergeCell ref="H15:H16"/>
    <mergeCell ref="I15:I16"/>
    <mergeCell ref="F55:G55"/>
    <mergeCell ref="F19:G19"/>
    <mergeCell ref="L59:L60"/>
    <mergeCell ref="F43:G43"/>
    <mergeCell ref="F49:G49"/>
    <mergeCell ref="F50:G50"/>
    <mergeCell ref="A46:D46"/>
    <mergeCell ref="A45:D45"/>
    <mergeCell ref="A43:D43"/>
    <mergeCell ref="A48:D48"/>
    <mergeCell ref="F48:G48"/>
    <mergeCell ref="F45:G45"/>
    <mergeCell ref="A140:D140"/>
    <mergeCell ref="K59:K60"/>
    <mergeCell ref="A167:D167"/>
    <mergeCell ref="A141:D141"/>
    <mergeCell ref="A142:D142"/>
    <mergeCell ref="H61:H62"/>
    <mergeCell ref="A148:D148"/>
    <mergeCell ref="E88:E89"/>
    <mergeCell ref="F167:G167"/>
    <mergeCell ref="F146:G146"/>
    <mergeCell ref="A193:D193"/>
    <mergeCell ref="A197:D197"/>
    <mergeCell ref="F197:G197"/>
    <mergeCell ref="A173:D173"/>
    <mergeCell ref="F173:G173"/>
    <mergeCell ref="F176:G176"/>
    <mergeCell ref="F183:G183"/>
    <mergeCell ref="F186:G186"/>
    <mergeCell ref="F175:G175"/>
    <mergeCell ref="A185:D185"/>
    <mergeCell ref="A54:D54"/>
    <mergeCell ref="E80:E81"/>
    <mergeCell ref="F44:G44"/>
    <mergeCell ref="E74:E75"/>
    <mergeCell ref="F46:G46"/>
    <mergeCell ref="F47:G47"/>
    <mergeCell ref="F51:G51"/>
    <mergeCell ref="F54:G54"/>
    <mergeCell ref="E64:E65"/>
    <mergeCell ref="E59:E60"/>
    <mergeCell ref="A177:D177"/>
    <mergeCell ref="A178:D178"/>
    <mergeCell ref="A83:D83"/>
    <mergeCell ref="F83:G83"/>
    <mergeCell ref="A67:D69"/>
    <mergeCell ref="A50:D50"/>
    <mergeCell ref="A53:D53"/>
    <mergeCell ref="F53:G53"/>
    <mergeCell ref="F61:G61"/>
    <mergeCell ref="E76:E77"/>
    <mergeCell ref="F140:G140"/>
    <mergeCell ref="F141:G141"/>
    <mergeCell ref="F142:G142"/>
    <mergeCell ref="A192:D192"/>
    <mergeCell ref="F171:G171"/>
    <mergeCell ref="A183:D183"/>
    <mergeCell ref="A186:D186"/>
    <mergeCell ref="F192:G192"/>
    <mergeCell ref="A160:D160"/>
    <mergeCell ref="F160:G160"/>
    <mergeCell ref="A29:D29"/>
    <mergeCell ref="A30:D30"/>
    <mergeCell ref="A31:D31"/>
    <mergeCell ref="A32:D32"/>
    <mergeCell ref="A33:D33"/>
    <mergeCell ref="F29:G29"/>
    <mergeCell ref="F30:G30"/>
    <mergeCell ref="F31:G31"/>
    <mergeCell ref="F32:G32"/>
    <mergeCell ref="F33:G33"/>
    <mergeCell ref="F135:G135"/>
    <mergeCell ref="F136:G136"/>
    <mergeCell ref="F137:G137"/>
    <mergeCell ref="F138:G138"/>
    <mergeCell ref="A139:D139"/>
    <mergeCell ref="F139:G139"/>
    <mergeCell ref="A34:D34"/>
    <mergeCell ref="F34:G34"/>
    <mergeCell ref="A28:D28"/>
    <mergeCell ref="F28:G28"/>
    <mergeCell ref="A138:D138"/>
    <mergeCell ref="A137:D137"/>
    <mergeCell ref="A134:D134"/>
    <mergeCell ref="A135:D135"/>
    <mergeCell ref="A136:D136"/>
    <mergeCell ref="F134:G134"/>
    <mergeCell ref="F151:G151"/>
    <mergeCell ref="F152:G152"/>
    <mergeCell ref="F153:G153"/>
    <mergeCell ref="A159:D159"/>
    <mergeCell ref="F159:G159"/>
    <mergeCell ref="A182:D182"/>
    <mergeCell ref="A176:D176"/>
    <mergeCell ref="F182:G182"/>
    <mergeCell ref="A181:D181"/>
    <mergeCell ref="F179:G179"/>
    <mergeCell ref="A203:C203"/>
    <mergeCell ref="A210:C210"/>
    <mergeCell ref="F185:G185"/>
    <mergeCell ref="F170:G170"/>
    <mergeCell ref="F172:G172"/>
    <mergeCell ref="A174:D174"/>
    <mergeCell ref="A184:D184"/>
    <mergeCell ref="F184:G184"/>
    <mergeCell ref="F180:G180"/>
    <mergeCell ref="F181:G181"/>
    <mergeCell ref="A163:D163"/>
    <mergeCell ref="A164:D164"/>
    <mergeCell ref="A165:D165"/>
    <mergeCell ref="A166:D166"/>
    <mergeCell ref="F163:G163"/>
    <mergeCell ref="F164:G164"/>
    <mergeCell ref="F165:G165"/>
    <mergeCell ref="F166:G166"/>
  </mergeCells>
  <printOptions/>
  <pageMargins left="0.7874015748031497" right="0.1968503937007874" top="0.1968503937007874" bottom="0.3937007874015748"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D82"/>
  <sheetViews>
    <sheetView view="pageBreakPreview" zoomScale="110" zoomScaleSheetLayoutView="110" zoomScalePageLayoutView="0" workbookViewId="0" topLeftCell="A10">
      <selection activeCell="C33" sqref="C33"/>
    </sheetView>
  </sheetViews>
  <sheetFormatPr defaultColWidth="9.140625" defaultRowHeight="12.75"/>
  <cols>
    <col min="1" max="1" width="57.57421875" style="84" customWidth="1"/>
    <col min="2" max="2" width="22.7109375" style="84" customWidth="1"/>
    <col min="3" max="3" width="12.00390625" style="84" customWidth="1"/>
    <col min="4" max="4" width="0.13671875" style="84" hidden="1" customWidth="1"/>
    <col min="5" max="16384" width="9.140625" style="84" customWidth="1"/>
  </cols>
  <sheetData>
    <row r="1" spans="1:4" ht="12.75" customHeight="1">
      <c r="A1" s="83"/>
      <c r="B1" s="492" t="s">
        <v>308</v>
      </c>
      <c r="C1" s="492"/>
      <c r="D1" s="492"/>
    </row>
    <row r="2" spans="1:4" ht="12.75" customHeight="1">
      <c r="A2" s="492" t="s">
        <v>230</v>
      </c>
      <c r="B2" s="492"/>
      <c r="C2" s="492"/>
      <c r="D2" s="492"/>
    </row>
    <row r="3" spans="1:4" ht="12.75" customHeight="1">
      <c r="A3" s="492" t="s">
        <v>264</v>
      </c>
      <c r="B3" s="492"/>
      <c r="C3" s="492"/>
      <c r="D3" s="492"/>
    </row>
    <row r="4" spans="1:4" ht="13.5" customHeight="1">
      <c r="A4" s="492" t="s">
        <v>276</v>
      </c>
      <c r="B4" s="492"/>
      <c r="C4" s="492"/>
      <c r="D4" s="492"/>
    </row>
    <row r="5" spans="1:4" ht="12.75">
      <c r="A5" s="83"/>
      <c r="B5" s="207" t="s">
        <v>312</v>
      </c>
      <c r="C5" s="208"/>
      <c r="D5" s="208"/>
    </row>
    <row r="6" spans="1:4" ht="12.75">
      <c r="A6" s="83"/>
      <c r="B6" s="85"/>
      <c r="C6" s="3"/>
      <c r="D6" s="3"/>
    </row>
    <row r="7" spans="1:4" ht="12.75">
      <c r="A7" s="83"/>
      <c r="B7" s="85"/>
      <c r="C7" s="3"/>
      <c r="D7" s="3"/>
    </row>
    <row r="8" spans="1:4" ht="43.5" customHeight="1">
      <c r="A8" s="495" t="s">
        <v>275</v>
      </c>
      <c r="B8" s="495"/>
      <c r="C8" s="495"/>
      <c r="D8" s="495"/>
    </row>
    <row r="9" spans="1:4" ht="12.75">
      <c r="A9" s="83"/>
      <c r="B9" s="85"/>
      <c r="C9" s="3"/>
      <c r="D9" s="3"/>
    </row>
    <row r="10" spans="1:4" ht="12.75">
      <c r="A10" s="85"/>
      <c r="B10" s="85"/>
      <c r="C10" s="3" t="s">
        <v>111</v>
      </c>
      <c r="D10" s="3"/>
    </row>
    <row r="11" spans="1:4" ht="15">
      <c r="A11" s="86" t="s">
        <v>110</v>
      </c>
      <c r="B11" s="86" t="s">
        <v>112</v>
      </c>
      <c r="C11" s="87" t="s">
        <v>260</v>
      </c>
      <c r="D11" s="3"/>
    </row>
    <row r="12" spans="1:4" ht="13.5">
      <c r="A12" s="88" t="s">
        <v>113</v>
      </c>
      <c r="B12" s="89" t="s">
        <v>114</v>
      </c>
      <c r="C12" s="90">
        <f>C14+C24+C19</f>
        <v>1709.8000000000043</v>
      </c>
      <c r="D12" s="90">
        <f>D13+D24</f>
        <v>1</v>
      </c>
    </row>
    <row r="13" spans="1:4" ht="13.5" customHeight="1">
      <c r="A13" s="91" t="s">
        <v>115</v>
      </c>
      <c r="B13" s="89" t="s">
        <v>116</v>
      </c>
      <c r="C13" s="90">
        <f>C14+C19</f>
        <v>831.5999999999999</v>
      </c>
      <c r="D13" s="92">
        <f>D19</f>
        <v>1</v>
      </c>
    </row>
    <row r="14" spans="1:4" ht="13.5" customHeight="1">
      <c r="A14" s="91" t="s">
        <v>101</v>
      </c>
      <c r="B14" s="186" t="s">
        <v>117</v>
      </c>
      <c r="C14" s="92">
        <f>C15+C17</f>
        <v>987.8999999999999</v>
      </c>
      <c r="D14" s="92"/>
    </row>
    <row r="15" spans="1:4" ht="27.75" customHeight="1">
      <c r="A15" s="93" t="s">
        <v>118</v>
      </c>
      <c r="B15" s="98" t="s">
        <v>119</v>
      </c>
      <c r="C15" s="94">
        <f>C16</f>
        <v>1265.1</v>
      </c>
      <c r="D15" s="92"/>
    </row>
    <row r="16" spans="1:4" ht="25.5" customHeight="1">
      <c r="A16" s="93" t="s">
        <v>120</v>
      </c>
      <c r="B16" s="98" t="s">
        <v>121</v>
      </c>
      <c r="C16" s="94">
        <v>1265.1</v>
      </c>
      <c r="D16" s="92"/>
    </row>
    <row r="17" spans="1:4" ht="26.25" customHeight="1">
      <c r="A17" s="93" t="s">
        <v>122</v>
      </c>
      <c r="B17" s="98" t="s">
        <v>123</v>
      </c>
      <c r="C17" s="94">
        <f>C18</f>
        <v>-277.2</v>
      </c>
      <c r="D17" s="92"/>
    </row>
    <row r="18" spans="1:4" ht="25.5" customHeight="1">
      <c r="A18" s="93" t="s">
        <v>124</v>
      </c>
      <c r="B18" s="98" t="s">
        <v>125</v>
      </c>
      <c r="C18" s="94">
        <v>-277.2</v>
      </c>
      <c r="D18" s="92"/>
    </row>
    <row r="19" spans="1:4" ht="28.5" customHeight="1">
      <c r="A19" s="95" t="s">
        <v>102</v>
      </c>
      <c r="B19" s="89" t="s">
        <v>277</v>
      </c>
      <c r="C19" s="92">
        <f>C22</f>
        <v>-156.3</v>
      </c>
      <c r="D19" s="92">
        <f>D20</f>
        <v>1</v>
      </c>
    </row>
    <row r="20" spans="1:4" ht="27.75" customHeight="1">
      <c r="A20" s="96" t="s">
        <v>126</v>
      </c>
      <c r="B20" s="97" t="s">
        <v>278</v>
      </c>
      <c r="C20" s="92">
        <f>C21</f>
        <v>0</v>
      </c>
      <c r="D20" s="92">
        <f>D21</f>
        <v>1</v>
      </c>
    </row>
    <row r="21" spans="1:4" ht="36" customHeight="1">
      <c r="A21" s="93" t="s">
        <v>127</v>
      </c>
      <c r="B21" s="98" t="s">
        <v>279</v>
      </c>
      <c r="C21" s="92">
        <v>0</v>
      </c>
      <c r="D21" s="92">
        <v>1</v>
      </c>
    </row>
    <row r="22" spans="1:4" ht="38.25" customHeight="1">
      <c r="A22" s="96" t="s">
        <v>128</v>
      </c>
      <c r="B22" s="97" t="s">
        <v>280</v>
      </c>
      <c r="C22" s="92">
        <f>C23</f>
        <v>-156.3</v>
      </c>
      <c r="D22" s="92">
        <f>D23</f>
        <v>0</v>
      </c>
    </row>
    <row r="23" spans="1:4" ht="37.5" customHeight="1">
      <c r="A23" s="93" t="s">
        <v>129</v>
      </c>
      <c r="B23" s="98" t="s">
        <v>281</v>
      </c>
      <c r="C23" s="92">
        <v>-156.3</v>
      </c>
      <c r="D23" s="3"/>
    </row>
    <row r="24" spans="1:4" ht="29.25" customHeight="1">
      <c r="A24" s="95" t="s">
        <v>130</v>
      </c>
      <c r="B24" s="89" t="s">
        <v>131</v>
      </c>
      <c r="C24" s="90">
        <f>C25+C29</f>
        <v>878.2000000000044</v>
      </c>
      <c r="D24" s="90">
        <f>D25+D29</f>
        <v>0</v>
      </c>
    </row>
    <row r="25" spans="1:4" ht="14.25" customHeight="1">
      <c r="A25" s="96" t="s">
        <v>132</v>
      </c>
      <c r="B25" s="89" t="s">
        <v>133</v>
      </c>
      <c r="C25" s="99">
        <f aca="true" t="shared" si="0" ref="C25:D27">C26</f>
        <v>-53450.1</v>
      </c>
      <c r="D25" s="99">
        <f t="shared" si="0"/>
        <v>0</v>
      </c>
    </row>
    <row r="26" spans="1:4" ht="15.75" customHeight="1">
      <c r="A26" s="93" t="s">
        <v>134</v>
      </c>
      <c r="B26" s="97" t="s">
        <v>135</v>
      </c>
      <c r="C26" s="100">
        <f t="shared" si="0"/>
        <v>-53450.1</v>
      </c>
      <c r="D26" s="100">
        <f t="shared" si="0"/>
        <v>0</v>
      </c>
    </row>
    <row r="27" spans="1:4" ht="18.75" customHeight="1">
      <c r="A27" s="93" t="s">
        <v>136</v>
      </c>
      <c r="B27" s="97" t="s">
        <v>137</v>
      </c>
      <c r="C27" s="100">
        <f t="shared" si="0"/>
        <v>-53450.1</v>
      </c>
      <c r="D27" s="100">
        <f t="shared" si="0"/>
        <v>0</v>
      </c>
    </row>
    <row r="28" spans="1:4" ht="27.75" customHeight="1">
      <c r="A28" s="93" t="s">
        <v>138</v>
      </c>
      <c r="B28" s="97" t="s">
        <v>139</v>
      </c>
      <c r="C28" s="100">
        <v>-53450.1</v>
      </c>
      <c r="D28" s="3"/>
    </row>
    <row r="29" spans="1:4" ht="16.5" customHeight="1">
      <c r="A29" s="96" t="s">
        <v>140</v>
      </c>
      <c r="B29" s="89" t="s">
        <v>141</v>
      </c>
      <c r="C29" s="92">
        <f aca="true" t="shared" si="1" ref="C29:D31">C30</f>
        <v>54328.3</v>
      </c>
      <c r="D29" s="92">
        <f t="shared" si="1"/>
        <v>0</v>
      </c>
    </row>
    <row r="30" spans="1:4" ht="16.5" customHeight="1">
      <c r="A30" s="93" t="s">
        <v>142</v>
      </c>
      <c r="B30" s="97" t="s">
        <v>143</v>
      </c>
      <c r="C30" s="100">
        <f t="shared" si="1"/>
        <v>54328.3</v>
      </c>
      <c r="D30" s="100">
        <f t="shared" si="1"/>
        <v>0</v>
      </c>
    </row>
    <row r="31" spans="1:4" ht="12.75">
      <c r="A31" s="93" t="s">
        <v>144</v>
      </c>
      <c r="B31" s="97" t="s">
        <v>145</v>
      </c>
      <c r="C31" s="100">
        <f t="shared" si="1"/>
        <v>54328.3</v>
      </c>
      <c r="D31" s="100">
        <f t="shared" si="1"/>
        <v>0</v>
      </c>
    </row>
    <row r="32" spans="1:4" ht="25.5">
      <c r="A32" s="93" t="s">
        <v>146</v>
      </c>
      <c r="B32" s="97" t="s">
        <v>147</v>
      </c>
      <c r="C32" s="100">
        <v>54328.3</v>
      </c>
      <c r="D32" s="3"/>
    </row>
    <row r="36" spans="1:4" ht="12.75">
      <c r="A36" s="101"/>
      <c r="B36" s="489"/>
      <c r="C36" s="490"/>
      <c r="D36" s="490"/>
    </row>
    <row r="37" spans="1:4" ht="12.75">
      <c r="A37" s="101"/>
      <c r="B37" s="491"/>
      <c r="C37" s="490"/>
      <c r="D37" s="490"/>
    </row>
    <row r="38" spans="1:4" ht="12.75">
      <c r="A38" s="101"/>
      <c r="B38" s="491"/>
      <c r="C38" s="490"/>
      <c r="D38" s="490"/>
    </row>
    <row r="39" spans="1:4" ht="12.75">
      <c r="A39" s="101"/>
      <c r="B39" s="491"/>
      <c r="C39" s="490"/>
      <c r="D39" s="490"/>
    </row>
    <row r="40" spans="1:4" ht="12.75">
      <c r="A40" s="101"/>
      <c r="B40" s="491"/>
      <c r="C40" s="490"/>
      <c r="D40" s="490"/>
    </row>
    <row r="41" spans="1:4" ht="12.75">
      <c r="A41" s="101"/>
      <c r="B41" s="494"/>
      <c r="C41" s="490"/>
      <c r="D41" s="490"/>
    </row>
    <row r="42" spans="1:4" ht="12.75">
      <c r="A42" s="101"/>
      <c r="B42" s="103"/>
      <c r="C42" s="104"/>
      <c r="D42" s="104"/>
    </row>
    <row r="43" spans="1:4" ht="12.75">
      <c r="A43" s="101"/>
      <c r="B43" s="103"/>
      <c r="C43" s="104"/>
      <c r="D43" s="104"/>
    </row>
    <row r="44" spans="1:4" ht="15.75">
      <c r="A44" s="493"/>
      <c r="B44" s="493"/>
      <c r="C44" s="493"/>
      <c r="D44" s="493"/>
    </row>
    <row r="45" spans="1:4" ht="12.75">
      <c r="A45" s="101"/>
      <c r="B45" s="103"/>
      <c r="C45" s="104"/>
      <c r="D45" s="104"/>
    </row>
    <row r="46" spans="1:4" ht="12.75">
      <c r="A46" s="103"/>
      <c r="B46" s="103"/>
      <c r="C46" s="104"/>
      <c r="D46" s="104"/>
    </row>
    <row r="47" spans="1:4" ht="15">
      <c r="A47" s="105"/>
      <c r="B47" s="105"/>
      <c r="C47" s="106"/>
      <c r="D47" s="104"/>
    </row>
    <row r="48" spans="1:4" ht="13.5">
      <c r="A48" s="107"/>
      <c r="B48" s="108"/>
      <c r="C48" s="109"/>
      <c r="D48" s="109"/>
    </row>
    <row r="49" spans="1:4" ht="12.75">
      <c r="A49" s="110"/>
      <c r="B49" s="108"/>
      <c r="C49" s="111"/>
      <c r="D49" s="111"/>
    </row>
    <row r="50" spans="1:4" ht="12.75">
      <c r="A50" s="110"/>
      <c r="B50" s="112"/>
      <c r="C50" s="111"/>
      <c r="D50" s="111"/>
    </row>
    <row r="51" spans="1:4" ht="12.75">
      <c r="A51" s="113"/>
      <c r="B51" s="114"/>
      <c r="C51" s="115"/>
      <c r="D51" s="111"/>
    </row>
    <row r="52" spans="1:4" ht="12.75">
      <c r="A52" s="113"/>
      <c r="B52" s="114"/>
      <c r="C52" s="115"/>
      <c r="D52" s="111"/>
    </row>
    <row r="53" spans="1:4" ht="12.75">
      <c r="A53" s="113"/>
      <c r="B53" s="114"/>
      <c r="C53" s="115"/>
      <c r="D53" s="111"/>
    </row>
    <row r="54" spans="1:4" ht="12.75">
      <c r="A54" s="113"/>
      <c r="B54" s="114"/>
      <c r="C54" s="115"/>
      <c r="D54" s="111"/>
    </row>
    <row r="55" spans="1:4" ht="13.5">
      <c r="A55" s="116"/>
      <c r="B55" s="108"/>
      <c r="C55" s="111"/>
      <c r="D55" s="111"/>
    </row>
    <row r="56" spans="1:4" ht="12.75">
      <c r="A56" s="117"/>
      <c r="B56" s="118"/>
      <c r="C56" s="111"/>
      <c r="D56" s="111"/>
    </row>
    <row r="57" spans="1:4" ht="12.75">
      <c r="A57" s="113"/>
      <c r="B57" s="119"/>
      <c r="C57" s="111"/>
      <c r="D57" s="111"/>
    </row>
    <row r="58" spans="1:4" ht="12.75">
      <c r="A58" s="117"/>
      <c r="B58" s="118"/>
      <c r="C58" s="111"/>
      <c r="D58" s="111"/>
    </row>
    <row r="59" spans="1:4" ht="12.75">
      <c r="A59" s="113"/>
      <c r="B59" s="119"/>
      <c r="C59" s="111"/>
      <c r="D59" s="104"/>
    </row>
    <row r="60" spans="1:4" ht="13.5">
      <c r="A60" s="116"/>
      <c r="B60" s="108"/>
      <c r="C60" s="109"/>
      <c r="D60" s="109"/>
    </row>
    <row r="61" spans="1:4" ht="12.75">
      <c r="A61" s="117"/>
      <c r="B61" s="108"/>
      <c r="C61" s="120"/>
      <c r="D61" s="120"/>
    </row>
    <row r="62" spans="1:4" ht="12.75">
      <c r="A62" s="113"/>
      <c r="B62" s="118"/>
      <c r="C62" s="121"/>
      <c r="D62" s="121"/>
    </row>
    <row r="63" spans="1:4" ht="12.75">
      <c r="A63" s="113"/>
      <c r="B63" s="118"/>
      <c r="C63" s="121"/>
      <c r="D63" s="121"/>
    </row>
    <row r="64" spans="1:4" ht="12.75">
      <c r="A64" s="113"/>
      <c r="B64" s="118"/>
      <c r="C64" s="121"/>
      <c r="D64" s="104"/>
    </row>
    <row r="65" spans="1:4" ht="12.75">
      <c r="A65" s="117"/>
      <c r="B65" s="108"/>
      <c r="C65" s="111"/>
      <c r="D65" s="111"/>
    </row>
    <row r="66" spans="1:4" ht="12.75">
      <c r="A66" s="113"/>
      <c r="B66" s="118"/>
      <c r="C66" s="121"/>
      <c r="D66" s="121"/>
    </row>
    <row r="67" spans="1:4" ht="12.75">
      <c r="A67" s="113"/>
      <c r="B67" s="118"/>
      <c r="C67" s="121"/>
      <c r="D67" s="121"/>
    </row>
    <row r="68" spans="1:4" ht="12.75">
      <c r="A68" s="113"/>
      <c r="B68" s="118"/>
      <c r="C68" s="121"/>
      <c r="D68" s="104"/>
    </row>
    <row r="69" spans="1:4" ht="12.75">
      <c r="A69" s="102"/>
      <c r="B69" s="102"/>
      <c r="C69" s="102"/>
      <c r="D69" s="102"/>
    </row>
    <row r="70" spans="1:4" ht="12.75">
      <c r="A70" s="102"/>
      <c r="B70" s="102"/>
      <c r="C70" s="102"/>
      <c r="D70" s="102"/>
    </row>
    <row r="71" spans="1:4" ht="12.75">
      <c r="A71" s="102"/>
      <c r="B71" s="102"/>
      <c r="C71" s="102"/>
      <c r="D71" s="102"/>
    </row>
    <row r="72" spans="1:4" ht="12.75">
      <c r="A72" s="102"/>
      <c r="B72" s="102"/>
      <c r="C72" s="102"/>
      <c r="D72" s="102"/>
    </row>
    <row r="73" spans="1:4" ht="12.75">
      <c r="A73" s="102"/>
      <c r="B73" s="102"/>
      <c r="C73" s="102"/>
      <c r="D73" s="102"/>
    </row>
    <row r="74" spans="1:4" ht="12.75">
      <c r="A74" s="102"/>
      <c r="B74" s="102"/>
      <c r="C74" s="102"/>
      <c r="D74" s="102"/>
    </row>
    <row r="75" spans="1:4" ht="12.75">
      <c r="A75" s="102"/>
      <c r="B75" s="102"/>
      <c r="C75" s="102"/>
      <c r="D75" s="102"/>
    </row>
    <row r="76" spans="1:4" ht="12.75">
      <c r="A76" s="102"/>
      <c r="B76" s="102"/>
      <c r="C76" s="102"/>
      <c r="D76" s="102"/>
    </row>
    <row r="77" spans="1:4" ht="12.75">
      <c r="A77" s="102"/>
      <c r="B77" s="102"/>
      <c r="C77" s="102"/>
      <c r="D77" s="102"/>
    </row>
    <row r="78" spans="1:4" ht="12.75">
      <c r="A78" s="102"/>
      <c r="B78" s="102"/>
      <c r="C78" s="102"/>
      <c r="D78" s="102"/>
    </row>
    <row r="79" spans="1:4" ht="12.75">
      <c r="A79" s="102"/>
      <c r="B79" s="102"/>
      <c r="C79" s="102"/>
      <c r="D79" s="102"/>
    </row>
    <row r="80" spans="1:4" ht="12.75">
      <c r="A80" s="102"/>
      <c r="B80" s="102"/>
      <c r="C80" s="102"/>
      <c r="D80" s="102"/>
    </row>
    <row r="81" spans="1:4" ht="12.75">
      <c r="A81" s="102"/>
      <c r="B81" s="102"/>
      <c r="C81" s="102"/>
      <c r="D81" s="102"/>
    </row>
    <row r="82" spans="1:4" ht="12.75">
      <c r="A82" s="102"/>
      <c r="B82" s="102"/>
      <c r="C82" s="102"/>
      <c r="D82" s="102"/>
    </row>
  </sheetData>
  <sheetProtection/>
  <mergeCells count="12">
    <mergeCell ref="B41:D41"/>
    <mergeCell ref="A8:D8"/>
    <mergeCell ref="B36:D36"/>
    <mergeCell ref="B37:D37"/>
    <mergeCell ref="B38:D38"/>
    <mergeCell ref="B1:D1"/>
    <mergeCell ref="A44:D44"/>
    <mergeCell ref="A2:D2"/>
    <mergeCell ref="A3:D3"/>
    <mergeCell ref="A4:D4"/>
    <mergeCell ref="B39:D39"/>
    <mergeCell ref="B40:D40"/>
  </mergeCells>
  <printOptions/>
  <pageMargins left="0.7086614173228347" right="0" top="0.7480314960629921" bottom="0.7480314960629921" header="0.31496062992125984" footer="0.31496062992125984"/>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F20"/>
  <sheetViews>
    <sheetView view="pageBreakPreview" zoomScale="60" zoomScalePageLayoutView="0" workbookViewId="0" topLeftCell="A1">
      <selection activeCell="F14" sqref="F14"/>
    </sheetView>
  </sheetViews>
  <sheetFormatPr defaultColWidth="9.140625" defaultRowHeight="12.75"/>
  <cols>
    <col min="1" max="1" width="49.8515625" style="0" customWidth="1"/>
    <col min="2" max="2" width="11.28125" style="0" customWidth="1"/>
    <col min="3" max="3" width="15.421875" style="0" customWidth="1"/>
    <col min="4" max="4" width="19.8515625" style="0" customWidth="1"/>
    <col min="5" max="5" width="16.8515625" style="0" customWidth="1"/>
    <col min="6" max="6" width="23.00390625" style="0" customWidth="1"/>
    <col min="8" max="8" width="18.421875" style="0" customWidth="1"/>
  </cols>
  <sheetData>
    <row r="1" spans="1:6" ht="14.25">
      <c r="A1" s="214"/>
      <c r="B1" s="214"/>
      <c r="C1" s="496" t="s">
        <v>322</v>
      </c>
      <c r="D1" s="496"/>
      <c r="E1" s="496"/>
      <c r="F1" s="496"/>
    </row>
    <row r="2" spans="1:6" ht="14.25">
      <c r="A2" s="214"/>
      <c r="B2" s="214"/>
      <c r="C2" s="496" t="s">
        <v>323</v>
      </c>
      <c r="D2" s="496"/>
      <c r="E2" s="496"/>
      <c r="F2" s="496"/>
    </row>
    <row r="3" spans="1:6" ht="14.25">
      <c r="A3" s="214"/>
      <c r="B3" s="214"/>
      <c r="C3" s="496" t="s">
        <v>324</v>
      </c>
      <c r="D3" s="496"/>
      <c r="E3" s="496"/>
      <c r="F3" s="496"/>
    </row>
    <row r="4" spans="1:6" ht="14.25">
      <c r="A4" s="214"/>
      <c r="B4" s="214"/>
      <c r="C4" s="496" t="s">
        <v>325</v>
      </c>
      <c r="D4" s="496"/>
      <c r="E4" s="496"/>
      <c r="F4" s="496"/>
    </row>
    <row r="5" spans="1:6" ht="14.25">
      <c r="A5" s="214"/>
      <c r="B5" s="214"/>
      <c r="C5" s="496" t="s">
        <v>326</v>
      </c>
      <c r="D5" s="496"/>
      <c r="E5" s="496"/>
      <c r="F5" s="496"/>
    </row>
    <row r="6" spans="1:6" ht="14.25">
      <c r="A6" s="214"/>
      <c r="B6" s="214"/>
      <c r="C6" s="214"/>
      <c r="D6" s="214"/>
      <c r="E6" s="214"/>
      <c r="F6" s="214"/>
    </row>
    <row r="7" spans="1:6" ht="14.25">
      <c r="A7" s="214"/>
      <c r="B7" s="214"/>
      <c r="C7" s="214"/>
      <c r="D7" s="214"/>
      <c r="E7" s="214"/>
      <c r="F7" s="214"/>
    </row>
    <row r="8" spans="1:6" ht="14.25">
      <c r="A8" s="214"/>
      <c r="B8" s="214"/>
      <c r="C8" s="214"/>
      <c r="D8" s="214"/>
      <c r="E8" s="214"/>
      <c r="F8" s="214"/>
    </row>
    <row r="9" spans="1:6" ht="14.25">
      <c r="A9" s="214" t="s">
        <v>327</v>
      </c>
      <c r="B9" s="214"/>
      <c r="C9" s="214"/>
      <c r="D9" s="214"/>
      <c r="E9" s="214"/>
      <c r="F9" s="214"/>
    </row>
    <row r="10" spans="1:6" ht="14.25">
      <c r="A10" s="214"/>
      <c r="B10" s="214"/>
      <c r="C10" s="214"/>
      <c r="D10" s="214"/>
      <c r="E10" s="214"/>
      <c r="F10" s="214"/>
    </row>
    <row r="11" spans="1:6" ht="14.25">
      <c r="A11" s="214"/>
      <c r="B11" s="214"/>
      <c r="C11" s="214"/>
      <c r="D11" s="214"/>
      <c r="E11" s="214"/>
      <c r="F11" s="214" t="s">
        <v>328</v>
      </c>
    </row>
    <row r="12" spans="1:6" ht="85.5">
      <c r="A12" s="215" t="s">
        <v>329</v>
      </c>
      <c r="B12" s="215" t="s">
        <v>330</v>
      </c>
      <c r="C12" s="215" t="s">
        <v>331</v>
      </c>
      <c r="D12" s="215" t="s">
        <v>332</v>
      </c>
      <c r="E12" s="215" t="s">
        <v>333</v>
      </c>
      <c r="F12" s="215" t="s">
        <v>334</v>
      </c>
    </row>
    <row r="13" spans="1:6" ht="14.25">
      <c r="A13" s="216" t="s">
        <v>335</v>
      </c>
      <c r="B13" s="217">
        <v>1259.9</v>
      </c>
      <c r="C13" s="219">
        <f>C15</f>
        <v>0</v>
      </c>
      <c r="D13" s="219">
        <f>D15</f>
        <v>0</v>
      </c>
      <c r="E13" s="216">
        <v>0</v>
      </c>
      <c r="F13" s="217">
        <f>F15+F18</f>
        <v>1103.6</v>
      </c>
    </row>
    <row r="14" spans="1:6" ht="14.25">
      <c r="A14" s="216" t="s">
        <v>336</v>
      </c>
      <c r="B14" s="216"/>
      <c r="C14" s="216"/>
      <c r="D14" s="216"/>
      <c r="E14" s="216"/>
      <c r="F14" s="216"/>
    </row>
    <row r="15" spans="1:6" ht="28.5">
      <c r="A15" s="218" t="s">
        <v>337</v>
      </c>
      <c r="B15" s="216">
        <v>0</v>
      </c>
      <c r="C15" s="219">
        <f>C17</f>
        <v>0</v>
      </c>
      <c r="D15" s="219">
        <f>D17</f>
        <v>0</v>
      </c>
      <c r="E15" s="216">
        <v>0</v>
      </c>
      <c r="F15" s="216">
        <f>F17</f>
        <v>0</v>
      </c>
    </row>
    <row r="16" spans="1:6" ht="14.25">
      <c r="A16" s="216" t="s">
        <v>336</v>
      </c>
      <c r="B16" s="216"/>
      <c r="C16" s="216"/>
      <c r="D16" s="216"/>
      <c r="E16" s="216"/>
      <c r="F16" s="216"/>
    </row>
    <row r="17" spans="1:6" ht="28.5">
      <c r="A17" s="218" t="s">
        <v>338</v>
      </c>
      <c r="B17" s="216">
        <v>0</v>
      </c>
      <c r="C17" s="216">
        <v>0</v>
      </c>
      <c r="D17" s="216">
        <v>0</v>
      </c>
      <c r="E17" s="216">
        <v>0</v>
      </c>
      <c r="F17" s="216">
        <v>0</v>
      </c>
    </row>
    <row r="18" spans="1:6" ht="14.25">
      <c r="A18" s="216" t="s">
        <v>339</v>
      </c>
      <c r="B18" s="216">
        <v>1259.9</v>
      </c>
      <c r="C18" s="216">
        <v>0</v>
      </c>
      <c r="D18" s="216">
        <v>156.3</v>
      </c>
      <c r="E18" s="216">
        <v>0</v>
      </c>
      <c r="F18" s="217">
        <v>1103.6</v>
      </c>
    </row>
    <row r="19" spans="1:6" ht="14.25">
      <c r="A19" s="216" t="s">
        <v>336</v>
      </c>
      <c r="B19" s="216"/>
      <c r="C19" s="216"/>
      <c r="D19" s="216"/>
      <c r="E19" s="216"/>
      <c r="F19" s="216"/>
    </row>
    <row r="20" spans="1:6" ht="28.5">
      <c r="A20" s="218" t="s">
        <v>340</v>
      </c>
      <c r="B20" s="216">
        <v>1259.9</v>
      </c>
      <c r="C20" s="216">
        <v>0</v>
      </c>
      <c r="D20" s="216">
        <v>156.3</v>
      </c>
      <c r="E20" s="216">
        <v>0</v>
      </c>
      <c r="F20" s="217">
        <v>1103.6</v>
      </c>
    </row>
  </sheetData>
  <sheetProtection/>
  <mergeCells count="5">
    <mergeCell ref="C1:F1"/>
    <mergeCell ref="C2:F2"/>
    <mergeCell ref="C3:F3"/>
    <mergeCell ref="C4:F4"/>
    <mergeCell ref="C5:F5"/>
  </mergeCells>
  <printOptions/>
  <pageMargins left="0.7" right="0.7" top="0.75" bottom="0.75" header="0.3" footer="0.3"/>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F5" sqref="F5:K5"/>
    </sheetView>
  </sheetViews>
  <sheetFormatPr defaultColWidth="9.140625" defaultRowHeight="12.75"/>
  <cols>
    <col min="1" max="1" width="27.421875" style="0" customWidth="1"/>
    <col min="7" max="7" width="10.421875" style="0" customWidth="1"/>
    <col min="8" max="8" width="10.57421875" style="0" customWidth="1"/>
    <col min="9" max="9" width="10.8515625" style="0" customWidth="1"/>
    <col min="11" max="11" width="12.7109375" style="0" customWidth="1"/>
  </cols>
  <sheetData>
    <row r="1" spans="6:11" ht="12.75">
      <c r="F1" s="305" t="s">
        <v>341</v>
      </c>
      <c r="G1" s="305"/>
      <c r="H1" s="305"/>
      <c r="I1" s="305"/>
      <c r="J1" s="305"/>
      <c r="K1" s="305"/>
    </row>
    <row r="2" spans="6:11" ht="15.75" customHeight="1">
      <c r="F2" s="497" t="s">
        <v>323</v>
      </c>
      <c r="G2" s="497"/>
      <c r="H2" s="497"/>
      <c r="I2" s="497"/>
      <c r="J2" s="497"/>
      <c r="K2" s="497"/>
    </row>
    <row r="3" spans="6:11" ht="12.75">
      <c r="F3" s="305" t="s">
        <v>324</v>
      </c>
      <c r="G3" s="305"/>
      <c r="H3" s="305"/>
      <c r="I3" s="305"/>
      <c r="J3" s="305"/>
      <c r="K3" s="305"/>
    </row>
    <row r="4" spans="6:11" ht="12.75">
      <c r="F4" s="305" t="s">
        <v>342</v>
      </c>
      <c r="G4" s="305"/>
      <c r="H4" s="305"/>
      <c r="I4" s="305"/>
      <c r="J4" s="305"/>
      <c r="K4" s="305"/>
    </row>
    <row r="5" spans="6:11" ht="12.75">
      <c r="F5" s="305" t="s">
        <v>343</v>
      </c>
      <c r="G5" s="305"/>
      <c r="H5" s="305"/>
      <c r="I5" s="305"/>
      <c r="J5" s="305"/>
      <c r="K5" s="305"/>
    </row>
    <row r="9" ht="12.75">
      <c r="A9" t="s">
        <v>344</v>
      </c>
    </row>
    <row r="11" ht="12.75">
      <c r="K11" t="s">
        <v>328</v>
      </c>
    </row>
    <row r="12" spans="1:11" ht="89.25">
      <c r="A12" s="51" t="s">
        <v>329</v>
      </c>
      <c r="B12" s="51" t="s">
        <v>345</v>
      </c>
      <c r="C12" s="51" t="s">
        <v>346</v>
      </c>
      <c r="D12" s="51" t="s">
        <v>347</v>
      </c>
      <c r="E12" s="51" t="s">
        <v>333</v>
      </c>
      <c r="F12" s="51" t="s">
        <v>348</v>
      </c>
      <c r="G12" s="51" t="s">
        <v>349</v>
      </c>
      <c r="H12" s="51" t="s">
        <v>350</v>
      </c>
      <c r="I12" s="51" t="s">
        <v>351</v>
      </c>
      <c r="J12" s="51" t="s">
        <v>333</v>
      </c>
      <c r="K12" s="51" t="s">
        <v>352</v>
      </c>
    </row>
    <row r="13" spans="1:11" ht="12.75">
      <c r="A13" s="212" t="s">
        <v>335</v>
      </c>
      <c r="B13" s="213">
        <f>B15+B18</f>
        <v>1103.6</v>
      </c>
      <c r="C13" s="221">
        <v>1700.3</v>
      </c>
      <c r="D13" s="5">
        <v>867.4</v>
      </c>
      <c r="E13" s="5">
        <v>0</v>
      </c>
      <c r="F13" s="221">
        <f>B13+C13+-D13</f>
        <v>1936.4999999999995</v>
      </c>
      <c r="G13" s="213">
        <f>G15+F18</f>
        <v>1936.5</v>
      </c>
      <c r="H13" s="213">
        <v>1986.5</v>
      </c>
      <c r="I13" s="213">
        <v>1147.2</v>
      </c>
      <c r="J13" s="5">
        <v>0</v>
      </c>
      <c r="K13" s="213">
        <f>K15+K18</f>
        <v>2775.8</v>
      </c>
    </row>
    <row r="14" spans="1:11" ht="12.75">
      <c r="A14" s="5" t="s">
        <v>336</v>
      </c>
      <c r="B14" s="5"/>
      <c r="C14" s="221"/>
      <c r="D14" s="5"/>
      <c r="E14" s="5"/>
      <c r="F14" s="221"/>
      <c r="G14" s="5"/>
      <c r="H14" s="5"/>
      <c r="I14" s="5"/>
      <c r="J14" s="5"/>
      <c r="K14" s="5"/>
    </row>
    <row r="15" spans="1:11" ht="38.25">
      <c r="A15" s="212" t="s">
        <v>337</v>
      </c>
      <c r="B15" s="5"/>
      <c r="C15" s="221">
        <v>1700.3</v>
      </c>
      <c r="D15" s="5">
        <v>554.8</v>
      </c>
      <c r="E15" s="5">
        <v>0</v>
      </c>
      <c r="F15" s="221">
        <f>B15+C15-D15</f>
        <v>1145.5</v>
      </c>
      <c r="G15" s="213">
        <f>G17</f>
        <v>1145.5</v>
      </c>
      <c r="H15" s="213">
        <v>1986.5</v>
      </c>
      <c r="I15" s="5">
        <v>834.6</v>
      </c>
      <c r="J15" s="5">
        <v>0</v>
      </c>
      <c r="K15" s="213">
        <f>K17</f>
        <v>2297.4</v>
      </c>
    </row>
    <row r="16" spans="1:11" ht="12.75">
      <c r="A16" s="5" t="s">
        <v>336</v>
      </c>
      <c r="B16" s="5"/>
      <c r="C16" s="221"/>
      <c r="D16" s="5"/>
      <c r="E16" s="5"/>
      <c r="F16" s="221"/>
      <c r="G16" s="5"/>
      <c r="H16" s="5"/>
      <c r="I16" s="5"/>
      <c r="J16" s="5"/>
      <c r="K16" s="5"/>
    </row>
    <row r="17" spans="1:11" ht="38.25">
      <c r="A17" s="212" t="s">
        <v>353</v>
      </c>
      <c r="B17" s="5"/>
      <c r="C17" s="221">
        <v>1700.3</v>
      </c>
      <c r="D17" s="5">
        <v>554.8</v>
      </c>
      <c r="E17" s="5">
        <v>0</v>
      </c>
      <c r="F17" s="221">
        <f>B17+C17-D17</f>
        <v>1145.5</v>
      </c>
      <c r="G17" s="213">
        <f>F17</f>
        <v>1145.5</v>
      </c>
      <c r="H17" s="213">
        <v>1986.5</v>
      </c>
      <c r="I17" s="5">
        <v>834.6</v>
      </c>
      <c r="J17" s="5">
        <v>0</v>
      </c>
      <c r="K17" s="213">
        <f>G17+H17+-I17</f>
        <v>2297.4</v>
      </c>
    </row>
    <row r="18" spans="1:11" ht="12.75">
      <c r="A18" s="5" t="s">
        <v>339</v>
      </c>
      <c r="B18" s="213">
        <v>1103.6</v>
      </c>
      <c r="C18" s="221">
        <v>0</v>
      </c>
      <c r="D18" s="5">
        <v>312.6</v>
      </c>
      <c r="E18" s="5">
        <v>0</v>
      </c>
      <c r="F18" s="221">
        <v>791</v>
      </c>
      <c r="G18" s="220">
        <v>791</v>
      </c>
      <c r="H18" s="5">
        <v>0</v>
      </c>
      <c r="I18" s="5">
        <v>312.6</v>
      </c>
      <c r="J18" s="5">
        <v>0</v>
      </c>
      <c r="K18" s="5">
        <v>478.4</v>
      </c>
    </row>
    <row r="19" spans="1:11" ht="12.75">
      <c r="A19" s="5" t="s">
        <v>336</v>
      </c>
      <c r="B19" s="5"/>
      <c r="C19" s="221"/>
      <c r="D19" s="5"/>
      <c r="E19" s="5"/>
      <c r="F19" s="221"/>
      <c r="G19" s="5"/>
      <c r="H19" s="5"/>
      <c r="I19" s="5"/>
      <c r="J19" s="5"/>
      <c r="K19" s="5"/>
    </row>
    <row r="20" spans="1:11" ht="25.5">
      <c r="A20" s="212" t="s">
        <v>340</v>
      </c>
      <c r="B20" s="213">
        <v>1103.6</v>
      </c>
      <c r="C20" s="221">
        <v>0</v>
      </c>
      <c r="D20" s="5">
        <v>312.6</v>
      </c>
      <c r="E20" s="5">
        <v>0</v>
      </c>
      <c r="F20" s="221">
        <v>791</v>
      </c>
      <c r="G20" s="220">
        <v>791</v>
      </c>
      <c r="H20" s="5">
        <v>0</v>
      </c>
      <c r="I20" s="5">
        <v>312.6</v>
      </c>
      <c r="J20" s="5">
        <v>0</v>
      </c>
      <c r="K20" s="5">
        <v>478.4</v>
      </c>
    </row>
  </sheetData>
  <sheetProtection/>
  <mergeCells count="5">
    <mergeCell ref="F1:K1"/>
    <mergeCell ref="F2:K2"/>
    <mergeCell ref="F3:K3"/>
    <mergeCell ref="F4:K4"/>
    <mergeCell ref="F5:K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2020-10-23T00:23:08Z</cp:lastPrinted>
  <dcterms:created xsi:type="dcterms:W3CDTF">1996-10-08T23:32:33Z</dcterms:created>
  <dcterms:modified xsi:type="dcterms:W3CDTF">2020-10-23T00:23:32Z</dcterms:modified>
  <cp:category/>
  <cp:version/>
  <cp:contentType/>
  <cp:contentStatus/>
</cp:coreProperties>
</file>